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365" windowWidth="15480" windowHeight="7935" firstSheet="4" activeTab="9"/>
  </bookViews>
  <sheets>
    <sheet name="kiemelt ei" sheetId="1" r:id="rId1"/>
    <sheet name="Kiadások" sheetId="2" r:id="rId2"/>
    <sheet name="bevételek" sheetId="3" r:id="rId3"/>
    <sheet name="beruházások felújítások" sheetId="4" r:id="rId4"/>
    <sheet name="szociális és átadott" sheetId="5" r:id="rId5"/>
    <sheet name="MŰK-FELH" sheetId="6" r:id="rId6"/>
    <sheet name="létszám" sheetId="7" r:id="rId7"/>
    <sheet name="EI FELHASZN TERV" sheetId="8" r:id="rId8"/>
    <sheet name="KÖZVETETT" sheetId="9" r:id="rId9"/>
    <sheet name="Gördülő" sheetId="10" r:id="rId10"/>
    <sheet name="Munka1" sheetId="11" r:id="rId11"/>
  </sheets>
  <definedNames>
    <definedName name="_xlnm.Print_Area" localSheetId="2">'bevételek'!$A$1:$J$96</definedName>
    <definedName name="_xlnm.Print_Area" localSheetId="7">'EI FELHASZN TERV'!$A$1:$Q$34</definedName>
    <definedName name="_xlnm.Print_Area" localSheetId="8">'KÖZVETETT'!$A$1:$D$22</definedName>
    <definedName name="pr232" localSheetId="8">'KÖZVETETT'!#REF!</definedName>
    <definedName name="pr232" localSheetId="5">'MŰK-FELH'!#REF!</definedName>
    <definedName name="pr233" localSheetId="8">'KÖZVETETT'!#REF!</definedName>
    <definedName name="pr233" localSheetId="5">'MŰK-FELH'!#REF!</definedName>
    <definedName name="pr234" localSheetId="8">'KÖZVETETT'!#REF!</definedName>
    <definedName name="pr234" localSheetId="5">'MŰK-FELH'!#REF!</definedName>
    <definedName name="pr235" localSheetId="8">'KÖZVETETT'!#REF!</definedName>
    <definedName name="pr235" localSheetId="5">'MŰK-FELH'!#REF!</definedName>
    <definedName name="pr236" localSheetId="8">'KÖZVETETT'!#REF!</definedName>
    <definedName name="pr236" localSheetId="5">'MŰK-FELH'!#REF!</definedName>
    <definedName name="pr312" localSheetId="8">'KÖZVETETT'!#REF!</definedName>
    <definedName name="pr312" localSheetId="5">'MŰK-FELH'!#REF!</definedName>
    <definedName name="pr313" localSheetId="8">'KÖZVETETT'!#REF!</definedName>
    <definedName name="pr313" localSheetId="5">'MŰK-FELH'!#REF!</definedName>
    <definedName name="pr314" localSheetId="8">'KÖZVETETT'!#REF!</definedName>
    <definedName name="pr314" localSheetId="5">'MŰK-FELH'!#REF!</definedName>
    <definedName name="pr315" localSheetId="8">'KÖZVETETT'!#REF!</definedName>
    <definedName name="pr315" localSheetId="5">'MŰK-FELH'!#REF!</definedName>
  </definedNames>
  <calcPr fullCalcOnLoad="1"/>
</workbook>
</file>

<file path=xl/sharedStrings.xml><?xml version="1.0" encoding="utf-8"?>
<sst xmlns="http://schemas.openxmlformats.org/spreadsheetml/2006/main" count="671" uniqueCount="593">
  <si>
    <t>Beruházások</t>
  </si>
  <si>
    <t>Felújítások</t>
  </si>
  <si>
    <t>Önkormányzati szinten az alábbi közvetett támogatások szerepelnek a költségvetésben:</t>
  </si>
  <si>
    <r>
      <t xml:space="preserve">a)          </t>
    </r>
    <r>
      <rPr>
        <sz val="14"/>
        <color indexed="8"/>
        <rFont val="Times New Roman"/>
        <family val="1"/>
      </rPr>
      <t xml:space="preserve">ellátottak térítési díjának, illetve kártérítésének méltányossági alapon történő elengedésének összege: </t>
    </r>
  </si>
  <si>
    <r>
      <t xml:space="preserve">b)          </t>
    </r>
    <r>
      <rPr>
        <sz val="14"/>
        <color indexed="8"/>
        <rFont val="Times New Roman"/>
        <family val="1"/>
      </rPr>
      <t xml:space="preserve">lakosság részére lakásépítéshez, lakásfelújításhoz nyújtott kölcsönök elengedésének összege: </t>
    </r>
  </si>
  <si>
    <r>
      <t xml:space="preserve">c)           </t>
    </r>
    <r>
      <rPr>
        <sz val="14"/>
        <color indexed="8"/>
        <rFont val="Times New Roman"/>
        <family val="1"/>
      </rPr>
      <t>helyi adónál, gépjárműadónál biztosított kedvezmény, mentesség összege adónemenként</t>
    </r>
  </si>
  <si>
    <r>
      <t xml:space="preserve">d)          </t>
    </r>
    <r>
      <rPr>
        <sz val="14"/>
        <color indexed="8"/>
        <rFont val="Times New Roman"/>
        <family val="1"/>
      </rPr>
      <t xml:space="preserve">helyiségek, eszközök hasznosításából származó bevételből nyújtott kedvezmény, mentesség összege: </t>
    </r>
  </si>
  <si>
    <t xml:space="preserve">              gépjárműadó: </t>
  </si>
  <si>
    <t xml:space="preserve">              mely a tv. szerint kötelezően biztosítandó mentességeket és kedvezményeket jelenti</t>
  </si>
  <si>
    <r>
      <t xml:space="preserve">e)         </t>
    </r>
    <r>
      <rPr>
        <sz val="14"/>
        <color indexed="8"/>
        <rFont val="Times New Roman"/>
        <family val="1"/>
      </rPr>
      <t xml:space="preserve"> egyéb nyújtott kedvezmény, vagy kölcsön elengedésének összege:</t>
    </r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</si>
  <si>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</si>
  <si>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</si>
  <si>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</si>
  <si>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</si>
  <si>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</si>
  <si>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</si>
  <si>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</si>
  <si>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</si>
  <si>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</si>
  <si>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</si>
  <si>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</si>
  <si>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</si>
  <si>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</si>
  <si>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</si>
  <si>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</si>
  <si>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</si>
  <si>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</si>
  <si>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</si>
  <si>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</si>
  <si>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</si>
  <si>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</si>
  <si>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</si>
  <si>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</si>
  <si>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</si>
  <si>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</si>
  <si>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</si>
  <si>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Megnevezés</t>
  </si>
  <si>
    <t xml:space="preserve"> ELŐIRÁNYZATOK</t>
  </si>
  <si>
    <t>FEJLESZTÉSEK (e Ft)</t>
  </si>
  <si>
    <r>
      <t>BERUHÁZÁSI</t>
    </r>
    <r>
      <rPr>
        <sz val="10"/>
        <rFont val="Times New Roman"/>
        <family val="1"/>
      </rPr>
      <t xml:space="preserve"> kiadások</t>
    </r>
  </si>
  <si>
    <t>Település üzemeltetés kiadásai</t>
  </si>
  <si>
    <t>Önkormányzati vagyonnal való gazdálkodás</t>
  </si>
  <si>
    <t>Beruházási kiadások összesen:</t>
  </si>
  <si>
    <r>
      <t xml:space="preserve">FELÚJÍTÁSI </t>
    </r>
    <r>
      <rPr>
        <sz val="10"/>
        <rFont val="Times New Roman"/>
        <family val="1"/>
      </rPr>
      <t>kiadások</t>
    </r>
  </si>
  <si>
    <t>Víz termelés-kezelés-ellátás</t>
  </si>
  <si>
    <t>Szennyvíz gyűjtése, tisztítása, elhelyezése</t>
  </si>
  <si>
    <t>Felújítási kiadások összesen:</t>
  </si>
  <si>
    <t>Egyéb felhalmozási kiadások</t>
  </si>
  <si>
    <t>ÖNKORMÁNYZATI ELŐIRÁNYZATOK</t>
  </si>
  <si>
    <t>MINDÖSSZESEN</t>
  </si>
  <si>
    <t>A közvetett támogatások (E Ft)</t>
  </si>
  <si>
    <t>eredeti ei.</t>
  </si>
  <si>
    <t>Rovat-
szám</t>
  </si>
  <si>
    <t>Lakosságnak juttatott támogatások, szociális, rászorultsági jellegű ellátások (E Ft)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</si>
  <si>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</si>
  <si>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</si>
  <si>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</si>
  <si>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</si>
  <si>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</si>
  <si>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</si>
  <si>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</si>
  <si>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</si>
  <si>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</si>
  <si>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</si>
  <si>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</si>
  <si>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</si>
  <si>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</si>
  <si>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</si>
  <si>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</si>
  <si>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</si>
  <si>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</si>
  <si>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</si>
  <si>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</si>
  <si>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</si>
  <si>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</si>
  <si>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K44</t>
  </si>
  <si>
    <t>K48</t>
  </si>
  <si>
    <t>K4</t>
  </si>
  <si>
    <t>K506</t>
  </si>
  <si>
    <t>K511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</si>
  <si>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</si>
  <si>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</si>
  <si>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</si>
  <si>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</si>
  <si>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</si>
  <si>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</si>
  <si>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</si>
  <si>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</si>
  <si>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</si>
  <si>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</si>
  <si>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</si>
  <si>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</si>
  <si>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</si>
  <si>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</si>
  <si>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</si>
  <si>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</si>
  <si>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</si>
  <si>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</si>
  <si>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</si>
  <si>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</si>
  <si>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</si>
  <si>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</si>
  <si>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</si>
  <si>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</si>
  <si>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</si>
  <si>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</si>
  <si>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</si>
  <si>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</si>
  <si>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</si>
  <si>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</si>
  <si>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</si>
  <si>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</si>
  <si>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</si>
  <si>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</si>
  <si>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</si>
  <si>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</si>
  <si>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</si>
  <si>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</si>
  <si>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</si>
  <si>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</si>
  <si>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</si>
  <si>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</si>
  <si>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</si>
  <si>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</si>
  <si>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</si>
  <si>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</si>
  <si>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</si>
  <si>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</si>
  <si>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</si>
  <si>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</si>
  <si>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</si>
  <si>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</si>
  <si>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</si>
  <si>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</si>
  <si>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</si>
  <si>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</si>
  <si>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</si>
  <si>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</si>
  <si>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</si>
  <si>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</si>
  <si>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</si>
  <si>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</si>
  <si>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</si>
  <si>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</si>
  <si>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</si>
  <si>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</si>
  <si>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</si>
  <si>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</si>
  <si>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</si>
  <si>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</t>
  </si>
  <si>
    <t>Felhalmozási célú garancia- és kezességvállalásból származó megtérülések államháztartáson kívülről</t>
  </si>
  <si>
    <t>B71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</si>
  <si>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</si>
  <si>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</si>
  <si>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</si>
  <si>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</si>
  <si>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</si>
  <si>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</si>
  <si>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</si>
  <si>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</si>
  <si>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</si>
  <si>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</si>
  <si>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</si>
  <si>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</si>
  <si>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</si>
  <si>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</si>
  <si>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</si>
  <si>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</si>
  <si>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</si>
  <si>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</si>
  <si>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</si>
  <si>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</si>
  <si>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</si>
  <si>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</si>
  <si>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</si>
  <si>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</si>
  <si>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</si>
  <si>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</si>
  <si>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</si>
  <si>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</si>
  <si>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</si>
  <si>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</si>
  <si>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</si>
  <si>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</si>
  <si>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</si>
  <si>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</si>
  <si>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</si>
  <si>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</si>
  <si>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</si>
  <si>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</si>
  <si>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Ellátottak pénzbeli juttatásai </t>
  </si>
  <si>
    <t>Egyéb működési célú támogatások államháztartáson belülre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</si>
  <si>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</si>
  <si>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</si>
  <si>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</si>
  <si>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</si>
  <si>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</si>
  <si>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</si>
  <si>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</si>
  <si>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</si>
  <si>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</si>
  <si>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</si>
  <si>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</si>
  <si>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</si>
  <si>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</si>
  <si>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</si>
  <si>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</si>
  <si>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</si>
  <si>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</si>
  <si>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</si>
  <si>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</si>
  <si>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</si>
  <si>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</si>
  <si>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</si>
  <si>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</si>
  <si>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</si>
  <si>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</si>
  <si>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</si>
  <si>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</si>
  <si>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</si>
  <si>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</si>
  <si>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</si>
  <si>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</si>
  <si>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</si>
  <si>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</si>
  <si>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</si>
  <si>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</si>
  <si>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</si>
  <si>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</si>
  <si>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</si>
  <si>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</si>
  <si>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</si>
  <si>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</si>
  <si>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</si>
  <si>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</si>
  <si>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</si>
  <si>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</si>
  <si>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</si>
  <si>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</si>
  <si>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</si>
  <si>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</si>
  <si>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</si>
  <si>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</si>
  <si>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</si>
  <si>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</si>
  <si>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</si>
  <si>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</si>
  <si>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Működési bevételek</t>
  </si>
  <si>
    <t>Bevételek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</si>
  <si>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</si>
  <si>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</si>
  <si>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</si>
  <si>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</si>
  <si>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</si>
  <si>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</si>
  <si>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</si>
  <si>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</si>
  <si>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</si>
  <si>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</si>
  <si>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</si>
  <si>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Önkormányzat </t>
  </si>
  <si>
    <t>Összesen</t>
  </si>
  <si>
    <t>Önkormányzat</t>
  </si>
  <si>
    <t>MŰKÖDÉSI ÉS FELHALMOZÁSI CÉLÚ BEVÉTELI ÉS KIADÁSI ELŐIRÁNYZATOK (e Ft )</t>
  </si>
  <si>
    <t>BEVÉTELEK</t>
  </si>
  <si>
    <t>KIADÁSOK</t>
  </si>
  <si>
    <t>Működést szolgáló bevételek</t>
  </si>
  <si>
    <t>Működési kiadások</t>
  </si>
  <si>
    <t>Személyi juttatások</t>
  </si>
  <si>
    <t>Munkakadókat terhelő járulék</t>
  </si>
  <si>
    <t>Működési bevételek összesen</t>
  </si>
  <si>
    <t>Működési kiadások összesen</t>
  </si>
  <si>
    <t>Felhalmozást szolgáló bevételek</t>
  </si>
  <si>
    <t>Felhalmozási kiadások</t>
  </si>
  <si>
    <t>Felújítási kiadások</t>
  </si>
  <si>
    <t>Beruházási kiadások</t>
  </si>
  <si>
    <t>Felhalmozási bevételek összesen</t>
  </si>
  <si>
    <t>Felhalmozási kiadások összesen</t>
  </si>
  <si>
    <t>BEVÉTELEK MINDÖSSZESEN</t>
  </si>
  <si>
    <t>KIADÁSOK MINDÖSSZESEN</t>
  </si>
  <si>
    <t>Dologi kiadások</t>
  </si>
  <si>
    <t>Ellátottak pénzbeli juttatásai</t>
  </si>
  <si>
    <t>Egyéb működési kiadások</t>
  </si>
  <si>
    <t>Beruházási kiadások előzetes ÁFÁ-ja</t>
  </si>
  <si>
    <t>Felújítási előzetes ÁFÁ-ja</t>
  </si>
  <si>
    <t>Intézményfinanszírozás</t>
  </si>
  <si>
    <t>Felhalmozási célú támogatások államháztartáson belülről</t>
  </si>
  <si>
    <t>Közhatalmi bevételek</t>
  </si>
  <si>
    <t>Felhalmozási bevételek</t>
  </si>
  <si>
    <t>Működési célú átvett pénzeszközök</t>
  </si>
  <si>
    <t>Felhalmozási célú átvett pénzeszközök</t>
  </si>
  <si>
    <t>Előző évi pénzmaradvány igénybevétele</t>
  </si>
  <si>
    <t>ezer Ft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</si>
  <si>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</si>
  <si>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</si>
  <si>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</si>
  <si>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</si>
  <si>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</si>
  <si>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</si>
  <si>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</si>
  <si>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</si>
  <si>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</si>
  <si>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</si>
  <si>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</si>
  <si>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</si>
  <si>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</si>
  <si>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Felhalmozási célú bevételek</t>
  </si>
  <si>
    <t>Átvett pénzeszközök</t>
  </si>
  <si>
    <t>Előző évi pénzmaradv.ig.v</t>
  </si>
  <si>
    <t>Bevételek összesen:</t>
  </si>
  <si>
    <t>Kiadások</t>
  </si>
  <si>
    <t>Kiadások összesen:</t>
  </si>
  <si>
    <t>Egyenleg (havi záró pénz-</t>
  </si>
  <si>
    <t>állomány)</t>
  </si>
  <si>
    <t>Munkaadókat terh.járulék</t>
  </si>
  <si>
    <t>Önkormányzatok műk. támog.</t>
  </si>
  <si>
    <t>Műk.c.támog.ÁH belül</t>
  </si>
  <si>
    <t>alpolgármester, főpolgármester-helyettes, megyei közgyűlés elnöke</t>
  </si>
  <si>
    <t>egyéb, az önkormányzat rendeletében megállapított juttatás</t>
  </si>
  <si>
    <t xml:space="preserve"> - BURSA ösztöndíj</t>
  </si>
  <si>
    <t xml:space="preserve"> - Újszülöttek családjának támogatása</t>
  </si>
  <si>
    <t xml:space="preserve"> - Tankönyv támogatás</t>
  </si>
  <si>
    <t xml:space="preserve">Egyéb nem intézményi ellátások </t>
  </si>
  <si>
    <t xml:space="preserve"> - Hulladékgazdálkodási társulás </t>
  </si>
  <si>
    <t xml:space="preserve"> - Pereszteg Orvosi ügyelet  </t>
  </si>
  <si>
    <t xml:space="preserve">Egyéb működési célú támogatások államháztartáson kívülre </t>
  </si>
  <si>
    <t>Támogatások nyújtás   (E Ft)</t>
  </si>
  <si>
    <t>Befektetési c.értékpapír beváltása,értékesítése</t>
  </si>
  <si>
    <t>Viziközmű vagyonon végzett beruházás szükség szerint</t>
  </si>
  <si>
    <t>rendkívüli gyermekvédelmi támogatás</t>
  </si>
  <si>
    <t xml:space="preserve"> - Világörökségi tagdíj</t>
  </si>
  <si>
    <t>Belföldi értékpapír beváltása</t>
  </si>
  <si>
    <t>Kiadások (E Ft)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</si>
  <si>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</si>
  <si>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</si>
  <si>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</si>
  <si>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</si>
  <si>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</si>
  <si>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</si>
  <si>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</si>
  <si>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</si>
  <si>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</si>
  <si>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</si>
  <si>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</si>
  <si>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</si>
  <si>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</si>
  <si>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</si>
  <si>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</si>
  <si>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</si>
  <si>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</si>
  <si>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</si>
  <si>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</si>
  <si>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</si>
  <si>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</si>
  <si>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</si>
  <si>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</si>
  <si>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</si>
  <si>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</si>
  <si>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</si>
  <si>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</si>
  <si>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</si>
  <si>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</si>
  <si>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</si>
  <si>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</si>
  <si>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</si>
  <si>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</si>
  <si>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</si>
  <si>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</si>
  <si>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</si>
  <si>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</si>
  <si>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</si>
  <si>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</si>
  <si>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</si>
  <si>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</si>
  <si>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</si>
  <si>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</si>
  <si>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</si>
  <si>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</si>
  <si>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</si>
  <si>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</si>
  <si>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</si>
  <si>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</si>
  <si>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</si>
  <si>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</si>
  <si>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</si>
  <si>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</si>
  <si>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</si>
  <si>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</si>
  <si>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</si>
  <si>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</si>
  <si>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</si>
  <si>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</si>
  <si>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</si>
  <si>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</si>
  <si>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</si>
  <si>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</si>
  <si>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</si>
  <si>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</si>
  <si>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</si>
  <si>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</si>
  <si>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</si>
  <si>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</si>
  <si>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</si>
  <si>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</si>
  <si>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</si>
  <si>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</si>
  <si>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</si>
  <si>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</si>
  <si>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</si>
  <si>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</si>
  <si>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</si>
  <si>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</si>
  <si>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</si>
  <si>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</si>
  <si>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</si>
  <si>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</si>
  <si>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</si>
  <si>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</si>
  <si>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</si>
  <si>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</si>
  <si>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</si>
  <si>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</si>
  <si>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</si>
  <si>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</si>
  <si>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</si>
  <si>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</si>
  <si>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</si>
  <si>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</si>
  <si>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</si>
  <si>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</si>
  <si>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</si>
  <si>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</si>
  <si>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</si>
  <si>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</si>
  <si>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</si>
  <si>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</si>
  <si>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</si>
  <si>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</si>
  <si>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</si>
  <si>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</si>
  <si>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</si>
  <si>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</si>
  <si>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</si>
  <si>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</si>
  <si>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</si>
  <si>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</si>
  <si>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</si>
  <si>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Működési célú garancia- és kezességvállalásból származó kifizetés államháztartáson kívülre</t>
  </si>
  <si>
    <t>K507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</si>
  <si>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</si>
  <si>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</si>
  <si>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</si>
  <si>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</si>
  <si>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</si>
  <si>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</si>
  <si>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</si>
  <si>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</si>
  <si>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</si>
  <si>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</si>
  <si>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</si>
  <si>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</si>
  <si>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</si>
  <si>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</si>
  <si>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</si>
  <si>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</si>
  <si>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</si>
  <si>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</si>
  <si>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</si>
  <si>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</si>
  <si>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</si>
  <si>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</si>
  <si>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</si>
  <si>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</si>
  <si>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</si>
  <si>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</si>
  <si>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</si>
  <si>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</si>
  <si>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</si>
  <si>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</si>
  <si>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</si>
  <si>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</si>
  <si>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</si>
  <si>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</si>
  <si>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</si>
  <si>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</si>
  <si>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</si>
  <si>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</si>
  <si>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</si>
  <si>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</si>
  <si>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</si>
  <si>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</si>
  <si>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</si>
  <si>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</si>
  <si>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</si>
  <si>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</si>
  <si>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</si>
  <si>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</si>
  <si>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</si>
  <si>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</si>
  <si>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</si>
  <si>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</si>
  <si>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</si>
  <si>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</si>
  <si>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</si>
  <si>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</si>
  <si>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</si>
  <si>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</si>
  <si>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</si>
  <si>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</si>
  <si>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</si>
  <si>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</si>
  <si>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</si>
  <si>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</si>
  <si>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</si>
  <si>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</si>
  <si>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</si>
  <si>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</si>
  <si>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</si>
  <si>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</si>
  <si>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</si>
  <si>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</si>
  <si>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</si>
  <si>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</si>
  <si>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</si>
  <si>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</si>
  <si>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</si>
  <si>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</si>
  <si>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</si>
  <si>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</si>
  <si>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</si>
  <si>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</si>
  <si>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</si>
  <si>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</si>
  <si>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</si>
  <si>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</si>
  <si>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</si>
  <si>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</si>
  <si>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</si>
  <si>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</si>
  <si>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</si>
  <si>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</si>
  <si>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</si>
  <si>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</si>
  <si>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</si>
  <si>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</si>
  <si>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</si>
  <si>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</si>
  <si>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</si>
  <si>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</si>
  <si>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</si>
  <si>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</si>
  <si>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</si>
  <si>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Működési célú visszatérítendő támogatások, kölcsönök nyújtása áht-n.kívülre</t>
  </si>
  <si>
    <t>Viziközmű vagyonon végzett felújítás szükség szerint</t>
  </si>
  <si>
    <t>önkormányzati segély  "átmeneti segély"</t>
  </si>
  <si>
    <t>önkormányzati segély  "temetési segély"</t>
  </si>
  <si>
    <t>Sopron Kistérségi Társulásnak</t>
  </si>
  <si>
    <t>2016.   évi ei.</t>
  </si>
  <si>
    <t>2017.   évi ei.</t>
  </si>
  <si>
    <t>2018.   évi ei.</t>
  </si>
  <si>
    <t>COFOG</t>
  </si>
  <si>
    <t>2016. évi költségvetés</t>
  </si>
  <si>
    <t>Fertőboz Község Önkormányzatának 2016. évi előirányzat felhasználási ütemterve</t>
  </si>
  <si>
    <t>018010</t>
  </si>
  <si>
    <t>018030</t>
  </si>
  <si>
    <t>2016.évi ei. Összesen</t>
  </si>
  <si>
    <t>011130</t>
  </si>
  <si>
    <t>013350</t>
  </si>
  <si>
    <t>046020</t>
  </si>
  <si>
    <t>052020</t>
  </si>
  <si>
    <t>063020</t>
  </si>
  <si>
    <t>064010</t>
  </si>
  <si>
    <t>066020</t>
  </si>
  <si>
    <t>072111</t>
  </si>
  <si>
    <t>072112</t>
  </si>
  <si>
    <t>082044</t>
  </si>
  <si>
    <t>082092</t>
  </si>
  <si>
    <t>084031</t>
  </si>
  <si>
    <t>094260</t>
  </si>
  <si>
    <t>B74</t>
  </si>
  <si>
    <t>B75</t>
  </si>
  <si>
    <t>B64</t>
  </si>
  <si>
    <t>B65</t>
  </si>
  <si>
    <t>K513</t>
  </si>
  <si>
    <t>2019.   évi ei.</t>
  </si>
  <si>
    <t>Informatikai eszközök beszerzése (2 db laptop)</t>
  </si>
  <si>
    <t>Julianus völgyben színpad áramellátása</t>
  </si>
  <si>
    <t>Víziközmű vagyonon végzett beruházás szükség szerint</t>
  </si>
  <si>
    <t xml:space="preserve"> - Lövő Önkorm.Gyermekjóléti szolgálatra</t>
  </si>
  <si>
    <t xml:space="preserve"> - Leader tagdíj </t>
  </si>
  <si>
    <t xml:space="preserve"> - Vöröskereszt támogatása</t>
  </si>
  <si>
    <t xml:space="preserve"> - Hegykői vízbázis biztonságba helyezése</t>
  </si>
  <si>
    <t>Fertőboz Község Önkormányzat 1. számú melléklet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</si>
</sst>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b/>
      <i/>
      <sz val="14"/>
      <name val="Bookman Old Style"/>
      <family val="1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1"/>
      <color indexed="8"/>
      <name val="Calibri"/>
      <family val="2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Bookman Old Style"/>
      <family val="1"/>
    </font>
    <font>
      <b/>
      <i/>
      <u val="single"/>
      <sz val="11"/>
      <color indexed="8"/>
      <name val="Bookman Old Style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sz val="11"/>
      <color indexed="10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Bookman Old Style"/>
      <family val="1"/>
    </font>
    <font>
      <sz val="11"/>
      <color rgb="FFFF0000"/>
      <name val="Times New Roman"/>
      <family val="1"/>
    </font>
    <font>
      <sz val="11"/>
      <color theme="1"/>
      <name val="Bookman Old Style"/>
      <family val="1"/>
    </font>
    <font>
      <sz val="10"/>
      <color theme="1"/>
      <name val="Bookman Old Style"/>
      <family val="1"/>
    </font>
    <font>
      <sz val="1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7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1" fillId="22" borderId="7" applyNumberFormat="0" applyFont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71" fillId="29" borderId="0" applyNumberFormat="0" applyBorder="0" applyAlignment="0" applyProtection="0"/>
    <xf numFmtId="0" fontId="72" fillId="30" borderId="8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" fillId="0" borderId="0">
      <alignment/>
      <protection/>
    </xf>
    <xf numFmtId="0" fontId="7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32" borderId="0" applyNumberFormat="0" applyBorder="0" applyAlignment="0" applyProtection="0"/>
    <xf numFmtId="0" fontId="78" fillId="30" borderId="1" applyNumberFormat="0" applyAlignment="0" applyProtection="0"/>
    <xf numFmtId="9" fontId="1" fillId="0" borderId="0" applyFont="0" applyFill="0" applyBorder="0" applyAlignment="0" applyProtection="0"/>
  </cellStyleXfs>
  <cellXfs count="275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4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5" fillId="0" borderId="10" xfId="56" applyFont="1" applyFill="1" applyBorder="1" applyAlignment="1">
      <alignment horizontal="left" vertical="center" wrapText="1"/>
      <protection/>
    </xf>
    <xf numFmtId="0" fontId="6" fillId="0" borderId="10" xfId="56" applyFont="1" applyFill="1" applyBorder="1" applyAlignment="1">
      <alignment horizontal="left" vertical="center" wrapText="1"/>
      <protection/>
    </xf>
    <xf numFmtId="0" fontId="9" fillId="34" borderId="10" xfId="0" applyFont="1" applyFill="1" applyBorder="1" applyAlignment="1">
      <alignment horizontal="left" vertical="center"/>
    </xf>
    <xf numFmtId="0" fontId="14" fillId="0" borderId="0" xfId="0" applyFont="1" applyAlignment="1">
      <alignment horizontal="center" wrapText="1"/>
    </xf>
    <xf numFmtId="0" fontId="3" fillId="0" borderId="10" xfId="0" applyFont="1" applyBorder="1" applyAlignment="1">
      <alignment wrapText="1"/>
    </xf>
    <xf numFmtId="0" fontId="9" fillId="35" borderId="1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20" fillId="0" borderId="11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3" fontId="19" fillId="0" borderId="0" xfId="0" applyNumberFormat="1" applyFont="1" applyAlignment="1">
      <alignment/>
    </xf>
    <xf numFmtId="3" fontId="20" fillId="0" borderId="0" xfId="40" applyNumberFormat="1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0" xfId="0" applyFont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0" fillId="0" borderId="14" xfId="0" applyFont="1" applyBorder="1" applyAlignment="1">
      <alignment/>
    </xf>
    <xf numFmtId="3" fontId="20" fillId="0" borderId="15" xfId="0" applyNumberFormat="1" applyFont="1" applyBorder="1" applyAlignment="1">
      <alignment/>
    </xf>
    <xf numFmtId="0" fontId="19" fillId="0" borderId="14" xfId="0" applyFont="1" applyBorder="1" applyAlignment="1">
      <alignment horizontal="center"/>
    </xf>
    <xf numFmtId="0" fontId="19" fillId="0" borderId="14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13" xfId="0" applyFont="1" applyBorder="1" applyAlignment="1">
      <alignment/>
    </xf>
    <xf numFmtId="0" fontId="20" fillId="0" borderId="16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36" borderId="17" xfId="0" applyFont="1" applyFill="1" applyBorder="1" applyAlignment="1">
      <alignment/>
    </xf>
    <xf numFmtId="0" fontId="20" fillId="36" borderId="18" xfId="0" applyFont="1" applyFill="1" applyBorder="1" applyAlignment="1">
      <alignment horizontal="center"/>
    </xf>
    <xf numFmtId="0" fontId="19" fillId="36" borderId="18" xfId="0" applyFont="1" applyFill="1" applyBorder="1" applyAlignment="1">
      <alignment/>
    </xf>
    <xf numFmtId="3" fontId="20" fillId="36" borderId="19" xfId="0" applyNumberFormat="1" applyFont="1" applyFill="1" applyBorder="1" applyAlignment="1">
      <alignment/>
    </xf>
    <xf numFmtId="3" fontId="20" fillId="36" borderId="19" xfId="0" applyNumberFormat="1" applyFont="1" applyFill="1" applyBorder="1" applyAlignment="1">
      <alignment horizontal="right"/>
    </xf>
    <xf numFmtId="0" fontId="19" fillId="37" borderId="0" xfId="0" applyFont="1" applyFill="1" applyAlignment="1">
      <alignment/>
    </xf>
    <xf numFmtId="0" fontId="19" fillId="37" borderId="0" xfId="0" applyFont="1" applyFill="1" applyAlignment="1">
      <alignment horizontal="center"/>
    </xf>
    <xf numFmtId="3" fontId="19" fillId="0" borderId="12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12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2" fillId="0" borderId="0" xfId="0" applyFont="1" applyAlignment="1">
      <alignment/>
    </xf>
    <xf numFmtId="0" fontId="5" fillId="35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left" vertical="center" wrapText="1"/>
    </xf>
    <xf numFmtId="0" fontId="20" fillId="0" borderId="2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20" xfId="0" applyFont="1" applyBorder="1" applyAlignment="1">
      <alignment/>
    </xf>
    <xf numFmtId="3" fontId="20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3" fontId="19" fillId="0" borderId="21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0" fontId="19" fillId="0" borderId="20" xfId="0" applyFont="1" applyBorder="1" applyAlignment="1">
      <alignment horizontal="left"/>
    </xf>
    <xf numFmtId="0" fontId="19" fillId="0" borderId="22" xfId="0" applyFont="1" applyBorder="1" applyAlignment="1">
      <alignment/>
    </xf>
    <xf numFmtId="0" fontId="20" fillId="37" borderId="20" xfId="0" applyFont="1" applyFill="1" applyBorder="1" applyAlignment="1">
      <alignment/>
    </xf>
    <xf numFmtId="0" fontId="20" fillId="37" borderId="10" xfId="0" applyFont="1" applyFill="1" applyBorder="1" applyAlignment="1">
      <alignment/>
    </xf>
    <xf numFmtId="0" fontId="20" fillId="0" borderId="20" xfId="0" applyFont="1" applyBorder="1" applyAlignment="1">
      <alignment/>
    </xf>
    <xf numFmtId="3" fontId="20" fillId="0" borderId="10" xfId="0" applyNumberFormat="1" applyFont="1" applyBorder="1" applyAlignment="1">
      <alignment/>
    </xf>
    <xf numFmtId="0" fontId="20" fillId="36" borderId="23" xfId="0" applyFont="1" applyFill="1" applyBorder="1" applyAlignment="1">
      <alignment/>
    </xf>
    <xf numFmtId="0" fontId="19" fillId="36" borderId="24" xfId="0" applyFont="1" applyFill="1" applyBorder="1" applyAlignment="1">
      <alignment/>
    </xf>
    <xf numFmtId="0" fontId="20" fillId="36" borderId="24" xfId="0" applyFont="1" applyFill="1" applyBorder="1" applyAlignment="1">
      <alignment/>
    </xf>
    <xf numFmtId="3" fontId="19" fillId="0" borderId="0" xfId="0" applyNumberFormat="1" applyFont="1" applyBorder="1" applyAlignment="1">
      <alignment/>
    </xf>
    <xf numFmtId="0" fontId="19" fillId="0" borderId="25" xfId="0" applyFont="1" applyBorder="1" applyAlignment="1">
      <alignment/>
    </xf>
    <xf numFmtId="3" fontId="19" fillId="0" borderId="26" xfId="0" applyNumberFormat="1" applyFont="1" applyBorder="1" applyAlignment="1">
      <alignment/>
    </xf>
    <xf numFmtId="3" fontId="20" fillId="37" borderId="26" xfId="0" applyNumberFormat="1" applyFont="1" applyFill="1" applyBorder="1" applyAlignment="1">
      <alignment/>
    </xf>
    <xf numFmtId="3" fontId="20" fillId="0" borderId="26" xfId="0" applyNumberFormat="1" applyFont="1" applyBorder="1" applyAlignment="1">
      <alignment/>
    </xf>
    <xf numFmtId="3" fontId="20" fillId="0" borderId="26" xfId="0" applyNumberFormat="1" applyFont="1" applyBorder="1" applyAlignment="1">
      <alignment horizontal="center"/>
    </xf>
    <xf numFmtId="3" fontId="20" fillId="36" borderId="27" xfId="0" applyNumberFormat="1" applyFont="1" applyFill="1" applyBorder="1" applyAlignment="1">
      <alignment/>
    </xf>
    <xf numFmtId="3" fontId="19" fillId="0" borderId="25" xfId="0" applyNumberFormat="1" applyFont="1" applyBorder="1" applyAlignment="1">
      <alignment/>
    </xf>
    <xf numFmtId="3" fontId="19" fillId="0" borderId="28" xfId="0" applyNumberFormat="1" applyFont="1" applyBorder="1" applyAlignment="1">
      <alignment/>
    </xf>
    <xf numFmtId="3" fontId="20" fillId="37" borderId="25" xfId="0" applyNumberFormat="1" applyFont="1" applyFill="1" applyBorder="1" applyAlignment="1">
      <alignment/>
    </xf>
    <xf numFmtId="3" fontId="20" fillId="0" borderId="25" xfId="0" applyNumberFormat="1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3" fontId="20" fillId="0" borderId="21" xfId="0" applyNumberFormat="1" applyFont="1" applyBorder="1" applyAlignment="1">
      <alignment horizontal="center"/>
    </xf>
    <xf numFmtId="3" fontId="20" fillId="36" borderId="29" xfId="0" applyNumberFormat="1" applyFont="1" applyFill="1" applyBorder="1" applyAlignment="1">
      <alignment/>
    </xf>
    <xf numFmtId="3" fontId="19" fillId="0" borderId="26" xfId="0" applyNumberFormat="1" applyFont="1" applyBorder="1" applyAlignment="1">
      <alignment horizontal="right"/>
    </xf>
    <xf numFmtId="0" fontId="21" fillId="0" borderId="30" xfId="0" applyFont="1" applyBorder="1" applyAlignment="1">
      <alignment horizontal="centerContinuous" vertical="center"/>
    </xf>
    <xf numFmtId="0" fontId="19" fillId="0" borderId="31" xfId="0" applyFont="1" applyBorder="1" applyAlignment="1">
      <alignment/>
    </xf>
    <xf numFmtId="0" fontId="26" fillId="0" borderId="32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0" fillId="0" borderId="34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4" xfId="0" applyFont="1" applyBorder="1" applyAlignment="1">
      <alignment/>
    </xf>
    <xf numFmtId="3" fontId="20" fillId="0" borderId="35" xfId="0" applyNumberFormat="1" applyFont="1" applyBorder="1" applyAlignment="1">
      <alignment/>
    </xf>
    <xf numFmtId="0" fontId="24" fillId="0" borderId="36" xfId="0" applyFont="1" applyBorder="1" applyAlignment="1">
      <alignment/>
    </xf>
    <xf numFmtId="0" fontId="24" fillId="0" borderId="37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28" fillId="0" borderId="28" xfId="0" applyFont="1" applyBorder="1" applyAlignment="1">
      <alignment horizontal="justify"/>
    </xf>
    <xf numFmtId="0" fontId="28" fillId="0" borderId="38" xfId="0" applyFont="1" applyBorder="1" applyAlignment="1">
      <alignment horizontal="justify"/>
    </xf>
    <xf numFmtId="0" fontId="29" fillId="0" borderId="38" xfId="0" applyFont="1" applyBorder="1" applyAlignment="1">
      <alignment horizontal="justify"/>
    </xf>
    <xf numFmtId="0" fontId="30" fillId="0" borderId="39" xfId="0" applyFont="1" applyBorder="1" applyAlignment="1">
      <alignment/>
    </xf>
    <xf numFmtId="0" fontId="28" fillId="0" borderId="38" xfId="0" applyFont="1" applyBorder="1" applyAlignment="1">
      <alignment horizontal="justify" wrapText="1"/>
    </xf>
    <xf numFmtId="3" fontId="30" fillId="0" borderId="39" xfId="0" applyNumberFormat="1" applyFont="1" applyBorder="1" applyAlignment="1">
      <alignment/>
    </xf>
    <xf numFmtId="0" fontId="30" fillId="0" borderId="40" xfId="0" applyFont="1" applyBorder="1" applyAlignment="1">
      <alignment/>
    </xf>
    <xf numFmtId="0" fontId="0" fillId="0" borderId="41" xfId="0" applyBorder="1" applyAlignment="1">
      <alignment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2" fillId="34" borderId="10" xfId="0" applyFont="1" applyFill="1" applyBorder="1" applyAlignment="1">
      <alignment/>
    </xf>
    <xf numFmtId="0" fontId="8" fillId="38" borderId="10" xfId="0" applyFont="1" applyFill="1" applyBorder="1" applyAlignment="1">
      <alignment horizontal="left" vertical="center" wrapText="1"/>
    </xf>
    <xf numFmtId="0" fontId="9" fillId="38" borderId="10" xfId="0" applyFont="1" applyFill="1" applyBorder="1" applyAlignment="1">
      <alignment horizontal="left" vertical="center"/>
    </xf>
    <xf numFmtId="0" fontId="9" fillId="39" borderId="10" xfId="0" applyFont="1" applyFill="1" applyBorder="1" applyAlignment="1">
      <alignment/>
    </xf>
    <xf numFmtId="0" fontId="9" fillId="39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/>
    </xf>
    <xf numFmtId="0" fontId="8" fillId="38" borderId="10" xfId="0" applyFont="1" applyFill="1" applyBorder="1" applyAlignment="1">
      <alignment horizontal="left" vertical="center"/>
    </xf>
    <xf numFmtId="0" fontId="9" fillId="38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3" fontId="34" fillId="0" borderId="10" xfId="0" applyNumberFormat="1" applyFont="1" applyBorder="1" applyAlignment="1">
      <alignment/>
    </xf>
    <xf numFmtId="3" fontId="35" fillId="35" borderId="10" xfId="0" applyNumberFormat="1" applyFont="1" applyFill="1" applyBorder="1" applyAlignment="1">
      <alignment/>
    </xf>
    <xf numFmtId="3" fontId="36" fillId="35" borderId="10" xfId="0" applyNumberFormat="1" applyFont="1" applyFill="1" applyBorder="1" applyAlignment="1">
      <alignment/>
    </xf>
    <xf numFmtId="3" fontId="36" fillId="0" borderId="10" xfId="0" applyNumberFormat="1" applyFont="1" applyBorder="1" applyAlignment="1">
      <alignment/>
    </xf>
    <xf numFmtId="3" fontId="20" fillId="19" borderId="21" xfId="0" applyNumberFormat="1" applyFont="1" applyFill="1" applyBorder="1" applyAlignment="1">
      <alignment/>
    </xf>
    <xf numFmtId="3" fontId="19" fillId="0" borderId="25" xfId="0" applyNumberFormat="1" applyFont="1" applyBorder="1" applyAlignment="1">
      <alignment horizontal="right"/>
    </xf>
    <xf numFmtId="0" fontId="19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3" fontId="37" fillId="0" borderId="10" xfId="0" applyNumberFormat="1" applyFont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/>
    </xf>
    <xf numFmtId="0" fontId="79" fillId="0" borderId="10" xfId="0" applyFont="1" applyBorder="1" applyAlignment="1">
      <alignment horizontal="center" vertical="center"/>
    </xf>
    <xf numFmtId="3" fontId="33" fillId="0" borderId="10" xfId="0" applyNumberFormat="1" applyFont="1" applyBorder="1" applyAlignment="1">
      <alignment/>
    </xf>
    <xf numFmtId="0" fontId="79" fillId="0" borderId="10" xfId="0" applyFont="1" applyBorder="1" applyAlignment="1">
      <alignment/>
    </xf>
    <xf numFmtId="0" fontId="36" fillId="33" borderId="10" xfId="0" applyFont="1" applyFill="1" applyBorder="1" applyAlignment="1">
      <alignment/>
    </xf>
    <xf numFmtId="0" fontId="80" fillId="0" borderId="42" xfId="0" applyFont="1" applyBorder="1" applyAlignment="1">
      <alignment/>
    </xf>
    <xf numFmtId="0" fontId="81" fillId="0" borderId="39" xfId="0" applyFont="1" applyBorder="1" applyAlignment="1">
      <alignment/>
    </xf>
    <xf numFmtId="3" fontId="20" fillId="0" borderId="21" xfId="0" applyNumberFormat="1" applyFont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/>
    </xf>
    <xf numFmtId="0" fontId="12" fillId="0" borderId="10" xfId="0" applyNumberFormat="1" applyFont="1" applyFill="1" applyBorder="1" applyAlignment="1">
      <alignment vertical="center"/>
    </xf>
    <xf numFmtId="173" fontId="12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173" fontId="9" fillId="0" borderId="10" xfId="0" applyNumberFormat="1" applyFont="1" applyFill="1" applyBorder="1" applyAlignment="1">
      <alignment vertical="center"/>
    </xf>
    <xf numFmtId="0" fontId="12" fillId="40" borderId="10" xfId="0" applyFont="1" applyFill="1" applyBorder="1" applyAlignment="1">
      <alignment horizontal="left" vertical="center" wrapText="1"/>
    </xf>
    <xf numFmtId="0" fontId="31" fillId="4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/>
    </xf>
    <xf numFmtId="172" fontId="12" fillId="0" borderId="10" xfId="0" applyNumberFormat="1" applyFont="1" applyFill="1" applyBorder="1" applyAlignment="1">
      <alignment horizontal="left" vertical="center"/>
    </xf>
    <xf numFmtId="173" fontId="9" fillId="38" borderId="10" xfId="0" applyNumberFormat="1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horizontal="left" vertical="center" wrapText="1"/>
    </xf>
    <xf numFmtId="3" fontId="21" fillId="0" borderId="10" xfId="0" applyNumberFormat="1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3" fontId="22" fillId="0" borderId="1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1" fillId="0" borderId="10" xfId="0" applyNumberFormat="1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3" fontId="21" fillId="0" borderId="1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41" borderId="43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3" fontId="22" fillId="0" borderId="10" xfId="0" applyNumberFormat="1" applyFont="1" applyFill="1" applyBorder="1" applyAlignment="1">
      <alignment horizontal="right" vertical="center"/>
    </xf>
    <xf numFmtId="0" fontId="36" fillId="0" borderId="10" xfId="0" applyFont="1" applyFill="1" applyBorder="1" applyAlignment="1">
      <alignment horizontal="center" vertical="center" wrapText="1"/>
    </xf>
    <xf numFmtId="0" fontId="19" fillId="0" borderId="38" xfId="0" applyFont="1" applyBorder="1" applyAlignment="1">
      <alignment/>
    </xf>
    <xf numFmtId="3" fontId="20" fillId="37" borderId="0" xfId="0" applyNumberFormat="1" applyFont="1" applyFill="1" applyAlignment="1">
      <alignment/>
    </xf>
    <xf numFmtId="0" fontId="82" fillId="0" borderId="10" xfId="0" applyFont="1" applyBorder="1" applyAlignment="1">
      <alignment/>
    </xf>
    <xf numFmtId="0" fontId="79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3" fontId="33" fillId="0" borderId="0" xfId="0" applyNumberFormat="1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33" fillId="0" borderId="10" xfId="0" applyNumberFormat="1" applyFont="1" applyBorder="1" applyAlignment="1">
      <alignment horizontal="center"/>
    </xf>
    <xf numFmtId="3" fontId="8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 quotePrefix="1">
      <alignment horizontal="center" vertical="center" wrapText="1"/>
    </xf>
    <xf numFmtId="0" fontId="84" fillId="0" borderId="10" xfId="0" applyFont="1" applyBorder="1" applyAlignment="1">
      <alignment horizontal="center"/>
    </xf>
    <xf numFmtId="0" fontId="3" fillId="0" borderId="25" xfId="0" applyFont="1" applyFill="1" applyBorder="1" applyAlignment="1" quotePrefix="1">
      <alignment horizontal="center"/>
    </xf>
    <xf numFmtId="0" fontId="3" fillId="0" borderId="10" xfId="0" applyFont="1" applyFill="1" applyBorder="1" applyAlignment="1" quotePrefix="1">
      <alignment horizontal="center"/>
    </xf>
    <xf numFmtId="0" fontId="0" fillId="41" borderId="0" xfId="0" applyFill="1" applyAlignment="1">
      <alignment/>
    </xf>
    <xf numFmtId="0" fontId="3" fillId="41" borderId="10" xfId="0" applyFont="1" applyFill="1" applyBorder="1" applyAlignment="1" quotePrefix="1">
      <alignment horizontal="center"/>
    </xf>
    <xf numFmtId="3" fontId="37" fillId="41" borderId="10" xfId="0" applyNumberFormat="1" applyFont="1" applyFill="1" applyBorder="1" applyAlignment="1">
      <alignment/>
    </xf>
    <xf numFmtId="3" fontId="33" fillId="41" borderId="10" xfId="0" applyNumberFormat="1" applyFont="1" applyFill="1" applyBorder="1" applyAlignment="1">
      <alignment/>
    </xf>
    <xf numFmtId="3" fontId="22" fillId="41" borderId="10" xfId="0" applyNumberFormat="1" applyFont="1" applyFill="1" applyBorder="1" applyAlignment="1">
      <alignment horizontal="left" vertical="center" wrapText="1"/>
    </xf>
    <xf numFmtId="3" fontId="21" fillId="41" borderId="10" xfId="0" applyNumberFormat="1" applyFont="1" applyFill="1" applyBorder="1" applyAlignment="1">
      <alignment horizontal="left" vertical="center" wrapText="1"/>
    </xf>
    <xf numFmtId="3" fontId="22" fillId="41" borderId="10" xfId="0" applyNumberFormat="1" applyFont="1" applyFill="1" applyBorder="1" applyAlignment="1">
      <alignment horizontal="left" vertical="center"/>
    </xf>
    <xf numFmtId="3" fontId="21" fillId="41" borderId="10" xfId="0" applyNumberFormat="1" applyFont="1" applyFill="1" applyBorder="1" applyAlignment="1">
      <alignment horizontal="left" vertical="center"/>
    </xf>
    <xf numFmtId="0" fontId="0" fillId="41" borderId="10" xfId="0" applyFill="1" applyBorder="1" applyAlignment="1">
      <alignment/>
    </xf>
    <xf numFmtId="0" fontId="3" fillId="0" borderId="10" xfId="0" applyFont="1" applyBorder="1" applyAlignment="1">
      <alignment horizontal="center"/>
    </xf>
    <xf numFmtId="173" fontId="31" fillId="0" borderId="10" xfId="0" applyNumberFormat="1" applyFont="1" applyFill="1" applyBorder="1" applyAlignment="1">
      <alignment vertical="center"/>
    </xf>
    <xf numFmtId="0" fontId="20" fillId="0" borderId="44" xfId="0" applyFont="1" applyBorder="1" applyAlignment="1">
      <alignment/>
    </xf>
    <xf numFmtId="0" fontId="85" fillId="0" borderId="39" xfId="0" applyFont="1" applyBorder="1" applyAlignment="1">
      <alignment/>
    </xf>
    <xf numFmtId="0" fontId="19" fillId="0" borderId="45" xfId="0" applyFont="1" applyBorder="1" applyAlignment="1">
      <alignment/>
    </xf>
    <xf numFmtId="0" fontId="19" fillId="0" borderId="46" xfId="0" applyFont="1" applyBorder="1" applyAlignment="1">
      <alignment horizontal="center"/>
    </xf>
    <xf numFmtId="3" fontId="19" fillId="0" borderId="47" xfId="0" applyNumberFormat="1" applyFont="1" applyBorder="1" applyAlignment="1">
      <alignment/>
    </xf>
    <xf numFmtId="0" fontId="20" fillId="0" borderId="48" xfId="0" applyFont="1" applyBorder="1" applyAlignment="1">
      <alignment/>
    </xf>
    <xf numFmtId="3" fontId="20" fillId="0" borderId="49" xfId="0" applyNumberFormat="1" applyFont="1" applyBorder="1" applyAlignment="1">
      <alignment/>
    </xf>
    <xf numFmtId="3" fontId="19" fillId="0" borderId="50" xfId="0" applyNumberFormat="1" applyFont="1" applyBorder="1" applyAlignment="1">
      <alignment/>
    </xf>
    <xf numFmtId="3" fontId="20" fillId="0" borderId="47" xfId="0" applyNumberFormat="1" applyFont="1" applyBorder="1" applyAlignment="1">
      <alignment/>
    </xf>
    <xf numFmtId="3" fontId="20" fillId="0" borderId="14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3" fontId="20" fillId="0" borderId="51" xfId="0" applyNumberFormat="1" applyFont="1" applyBorder="1" applyAlignment="1">
      <alignment/>
    </xf>
    <xf numFmtId="0" fontId="36" fillId="0" borderId="10" xfId="0" applyFont="1" applyBorder="1" applyAlignment="1">
      <alignment horizontal="center" wrapText="1"/>
    </xf>
    <xf numFmtId="0" fontId="86" fillId="0" borderId="10" xfId="0" applyFont="1" applyBorder="1" applyAlignment="1">
      <alignment/>
    </xf>
    <xf numFmtId="0" fontId="87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3" fontId="9" fillId="35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20" fillId="36" borderId="52" xfId="0" applyNumberFormat="1" applyFont="1" applyFill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5" fillId="0" borderId="25" xfId="0" applyFont="1" applyBorder="1" applyAlignment="1">
      <alignment horizontal="center"/>
    </xf>
    <xf numFmtId="0" fontId="75" fillId="0" borderId="53" xfId="0" applyFont="1" applyBorder="1" applyAlignment="1">
      <alignment horizontal="center"/>
    </xf>
    <xf numFmtId="0" fontId="75" fillId="0" borderId="53" xfId="0" applyFont="1" applyBorder="1" applyAlignment="1">
      <alignment/>
    </xf>
    <xf numFmtId="0" fontId="2" fillId="0" borderId="4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20" fillId="37" borderId="54" xfId="0" applyFont="1" applyFill="1" applyBorder="1" applyAlignment="1">
      <alignment/>
    </xf>
    <xf numFmtId="0" fontId="20" fillId="37" borderId="55" xfId="0" applyFont="1" applyFill="1" applyBorder="1" applyAlignment="1">
      <alignment/>
    </xf>
    <xf numFmtId="0" fontId="20" fillId="37" borderId="56" xfId="0" applyFont="1" applyFill="1" applyBorder="1" applyAlignment="1">
      <alignment/>
    </xf>
    <xf numFmtId="3" fontId="20" fillId="0" borderId="0" xfId="40" applyNumberFormat="1" applyFont="1" applyAlignment="1">
      <alignment horizontal="center"/>
    </xf>
    <xf numFmtId="0" fontId="20" fillId="37" borderId="17" xfId="0" applyFont="1" applyFill="1" applyBorder="1" applyAlignment="1">
      <alignment horizontal="left"/>
    </xf>
    <xf numFmtId="0" fontId="20" fillId="37" borderId="18" xfId="0" applyFont="1" applyFill="1" applyBorder="1" applyAlignment="1">
      <alignment horizontal="left"/>
    </xf>
    <xf numFmtId="0" fontId="0" fillId="37" borderId="19" xfId="0" applyFill="1" applyBorder="1" applyAlignment="1">
      <alignment/>
    </xf>
    <xf numFmtId="0" fontId="20" fillId="0" borderId="44" xfId="0" applyFont="1" applyBorder="1" applyAlignment="1">
      <alignment horizontal="left"/>
    </xf>
    <xf numFmtId="0" fontId="20" fillId="0" borderId="48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44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16" xfId="0" applyFont="1" applyBorder="1" applyAlignment="1">
      <alignment/>
    </xf>
    <xf numFmtId="3" fontId="20" fillId="0" borderId="44" xfId="0" applyNumberFormat="1" applyFont="1" applyBorder="1" applyAlignment="1">
      <alignment/>
    </xf>
    <xf numFmtId="3" fontId="20" fillId="0" borderId="16" xfId="0" applyNumberFormat="1" applyFont="1" applyBorder="1" applyAlignment="1">
      <alignment/>
    </xf>
    <xf numFmtId="3" fontId="20" fillId="0" borderId="57" xfId="0" applyNumberFormat="1" applyFont="1" applyBorder="1" applyAlignment="1">
      <alignment/>
    </xf>
    <xf numFmtId="3" fontId="20" fillId="0" borderId="58" xfId="0" applyNumberFormat="1" applyFont="1" applyBorder="1" applyAlignment="1">
      <alignment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59" xfId="0" applyFont="1" applyBorder="1" applyAlignment="1">
      <alignment horizontal="center"/>
    </xf>
    <xf numFmtId="3" fontId="23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/>
    </xf>
    <xf numFmtId="3" fontId="21" fillId="0" borderId="60" xfId="0" applyNumberFormat="1" applyFont="1" applyBorder="1" applyAlignment="1">
      <alignment horizontal="center" vertical="center"/>
    </xf>
    <xf numFmtId="3" fontId="21" fillId="0" borderId="61" xfId="0" applyNumberFormat="1" applyFont="1" applyBorder="1" applyAlignment="1">
      <alignment horizontal="center" vertical="center"/>
    </xf>
    <xf numFmtId="3" fontId="21" fillId="0" borderId="30" xfId="0" applyNumberFormat="1" applyFont="1" applyBorder="1" applyAlignment="1">
      <alignment horizontal="center" vertical="center"/>
    </xf>
    <xf numFmtId="3" fontId="21" fillId="0" borderId="62" xfId="0" applyNumberFormat="1" applyFont="1" applyBorder="1" applyAlignment="1">
      <alignment horizontal="center" vertical="center"/>
    </xf>
    <xf numFmtId="3" fontId="21" fillId="0" borderId="63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/>
    </xf>
    <xf numFmtId="3" fontId="24" fillId="0" borderId="64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65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39" fillId="0" borderId="25" xfId="0" applyFont="1" applyBorder="1" applyAlignment="1">
      <alignment horizontal="center"/>
    </xf>
    <xf numFmtId="0" fontId="88" fillId="0" borderId="53" xfId="0" applyFont="1" applyBorder="1" applyAlignment="1">
      <alignment/>
    </xf>
    <xf numFmtId="0" fontId="88" fillId="0" borderId="26" xfId="0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workbookViewId="0" topLeftCell="A1">
      <selection activeCell="A2" sqref="A2:D2"/>
    </sheetView>
  </sheetViews>
  <sheetFormatPr defaultColWidth="9.00390625" defaultRowHeight="15"/>
  <cols>
    <col min="1" max="1" width="85.57421875" style="0" customWidth="1"/>
    <col min="2" max="3" width="7.57421875" style="0" customWidth="1"/>
    <col min="4" max="4" width="11.421875" style="0" bestFit="1" customWidth="1"/>
  </cols>
  <sheetData>
    <row r="1" spans="1:4" ht="18">
      <c r="A1" s="229"/>
      <c r="B1" s="229"/>
      <c r="C1" s="229"/>
      <c r="D1" s="229"/>
    </row>
    <row r="2" spans="1:4" ht="50.25" customHeight="1">
      <c r="A2" s="230" t="s">
        <v>229</v>
      </c>
      <c r="B2" s="230"/>
      <c r="C2" s="230"/>
      <c r="D2" s="230"/>
    </row>
    <row r="3" spans="1:4" ht="50.25" customHeight="1">
      <c r="A3" s="23" t="s">
        <v>592</v>
      </c>
      <c r="B3" s="23"/>
      <c r="C3" s="23"/>
      <c r="D3" s="23"/>
    </row>
    <row r="4" spans="2:4" ht="15">
      <c r="B4" s="60" t="s">
        <v>260</v>
      </c>
      <c r="C4" s="60"/>
      <c r="D4" s="60"/>
    </row>
    <row r="5" spans="2:9" ht="30" customHeight="1">
      <c r="B5" s="185" t="s">
        <v>557</v>
      </c>
      <c r="C5" s="15"/>
      <c r="D5" s="223" t="s">
        <v>261</v>
      </c>
      <c r="E5" s="4"/>
      <c r="F5" s="4"/>
      <c r="G5" s="4"/>
      <c r="H5" s="4"/>
      <c r="I5" s="4"/>
    </row>
    <row r="6" spans="1:9" ht="15">
      <c r="A6" s="15" t="s">
        <v>55</v>
      </c>
      <c r="B6" s="135">
        <v>4550</v>
      </c>
      <c r="C6" s="135"/>
      <c r="D6" s="135">
        <v>4550</v>
      </c>
      <c r="E6" s="4"/>
      <c r="F6" s="4"/>
      <c r="G6" s="4"/>
      <c r="H6" s="4"/>
      <c r="I6" s="4"/>
    </row>
    <row r="7" spans="1:9" ht="15">
      <c r="A7" s="15" t="s">
        <v>56</v>
      </c>
      <c r="B7" s="135">
        <v>1274</v>
      </c>
      <c r="C7" s="135"/>
      <c r="D7" s="135">
        <v>1274</v>
      </c>
      <c r="E7" s="4"/>
      <c r="F7" s="4"/>
      <c r="G7" s="4"/>
      <c r="H7" s="4"/>
      <c r="I7" s="4"/>
    </row>
    <row r="8" spans="1:9" ht="15">
      <c r="A8" s="15" t="s">
        <v>57</v>
      </c>
      <c r="B8" s="135">
        <v>9669</v>
      </c>
      <c r="C8" s="135"/>
      <c r="D8" s="135">
        <v>9669</v>
      </c>
      <c r="E8" s="4"/>
      <c r="F8" s="4"/>
      <c r="G8" s="4"/>
      <c r="H8" s="4"/>
      <c r="I8" s="4"/>
    </row>
    <row r="9" spans="1:9" ht="15">
      <c r="A9" s="15" t="s">
        <v>58</v>
      </c>
      <c r="B9" s="135">
        <v>530</v>
      </c>
      <c r="C9" s="135"/>
      <c r="D9" s="135">
        <v>530</v>
      </c>
      <c r="E9" s="4"/>
      <c r="F9" s="4"/>
      <c r="G9" s="4"/>
      <c r="H9" s="4"/>
      <c r="I9" s="4"/>
    </row>
    <row r="10" spans="1:9" ht="15">
      <c r="A10" s="15" t="s">
        <v>59</v>
      </c>
      <c r="B10" s="135">
        <v>6446</v>
      </c>
      <c r="C10" s="135"/>
      <c r="D10" s="135">
        <v>6446</v>
      </c>
      <c r="E10" s="4"/>
      <c r="F10" s="4"/>
      <c r="G10" s="4"/>
      <c r="H10" s="4"/>
      <c r="I10" s="4"/>
    </row>
    <row r="11" spans="1:9" ht="15">
      <c r="A11" s="15" t="s">
        <v>60</v>
      </c>
      <c r="B11" s="135">
        <v>5670</v>
      </c>
      <c r="C11" s="135"/>
      <c r="D11" s="135">
        <v>5670</v>
      </c>
      <c r="E11" s="4"/>
      <c r="F11" s="4"/>
      <c r="G11" s="4"/>
      <c r="H11" s="4"/>
      <c r="I11" s="4"/>
    </row>
    <row r="12" spans="1:9" ht="15">
      <c r="A12" s="15" t="s">
        <v>61</v>
      </c>
      <c r="B12" s="135">
        <v>635</v>
      </c>
      <c r="C12" s="135"/>
      <c r="D12" s="135">
        <v>635</v>
      </c>
      <c r="E12" s="4"/>
      <c r="F12" s="4"/>
      <c r="G12" s="4"/>
      <c r="H12" s="4"/>
      <c r="I12" s="4"/>
    </row>
    <row r="13" spans="1:9" ht="15">
      <c r="A13" s="15" t="s">
        <v>62</v>
      </c>
      <c r="B13" s="135"/>
      <c r="C13" s="135"/>
      <c r="D13" s="135"/>
      <c r="E13" s="4"/>
      <c r="F13" s="4"/>
      <c r="G13" s="4"/>
      <c r="H13" s="4"/>
      <c r="I13" s="4"/>
    </row>
    <row r="14" spans="1:9" ht="15">
      <c r="A14" s="16" t="s">
        <v>54</v>
      </c>
      <c r="B14" s="138">
        <f>SUM(B6:B13)</f>
        <v>28774</v>
      </c>
      <c r="C14" s="138"/>
      <c r="D14" s="138">
        <f>SUM(D6:D13)</f>
        <v>28774</v>
      </c>
      <c r="E14" s="4"/>
      <c r="F14" s="4"/>
      <c r="G14" s="4"/>
      <c r="H14" s="4"/>
      <c r="I14" s="4"/>
    </row>
    <row r="15" spans="1:9" ht="15">
      <c r="A15" s="16" t="s">
        <v>63</v>
      </c>
      <c r="B15" s="135">
        <v>0</v>
      </c>
      <c r="C15" s="135"/>
      <c r="D15" s="135">
        <v>0</v>
      </c>
      <c r="E15" s="4"/>
      <c r="F15" s="4"/>
      <c r="G15" s="4"/>
      <c r="H15" s="4"/>
      <c r="I15" s="4"/>
    </row>
    <row r="16" spans="1:9" ht="15">
      <c r="A16" s="25" t="s">
        <v>227</v>
      </c>
      <c r="B16" s="136">
        <f>SUM(B14:B15)</f>
        <v>28774</v>
      </c>
      <c r="C16" s="136"/>
      <c r="D16" s="136">
        <f>SUM(D14:D15)</f>
        <v>28774</v>
      </c>
      <c r="E16" s="4"/>
      <c r="F16" s="4"/>
      <c r="G16" s="4"/>
      <c r="H16" s="4"/>
      <c r="I16" s="4"/>
    </row>
    <row r="17" spans="1:9" ht="15">
      <c r="A17" s="15" t="s">
        <v>65</v>
      </c>
      <c r="B17" s="135">
        <v>10865</v>
      </c>
      <c r="C17" s="135"/>
      <c r="D17" s="135">
        <v>10865</v>
      </c>
      <c r="E17" s="4"/>
      <c r="F17" s="4"/>
      <c r="G17" s="4"/>
      <c r="H17" s="4"/>
      <c r="I17" s="4"/>
    </row>
    <row r="18" spans="1:9" ht="15">
      <c r="A18" s="15" t="s">
        <v>66</v>
      </c>
      <c r="B18" s="135">
        <v>0</v>
      </c>
      <c r="C18" s="135"/>
      <c r="D18" s="135">
        <v>0</v>
      </c>
      <c r="E18" s="4"/>
      <c r="F18" s="4"/>
      <c r="G18" s="4"/>
      <c r="H18" s="4"/>
      <c r="I18" s="4"/>
    </row>
    <row r="19" spans="1:9" ht="15">
      <c r="A19" s="15" t="s">
        <v>67</v>
      </c>
      <c r="B19" s="135">
        <v>8200</v>
      </c>
      <c r="C19" s="135"/>
      <c r="D19" s="135">
        <v>8200</v>
      </c>
      <c r="E19" s="4"/>
      <c r="F19" s="4"/>
      <c r="G19" s="4"/>
      <c r="H19" s="4"/>
      <c r="I19" s="4"/>
    </row>
    <row r="20" spans="1:9" ht="15">
      <c r="A20" s="15" t="s">
        <v>68</v>
      </c>
      <c r="B20" s="135">
        <v>6786</v>
      </c>
      <c r="C20" s="135"/>
      <c r="D20" s="135">
        <v>6786</v>
      </c>
      <c r="E20" s="4"/>
      <c r="F20" s="4"/>
      <c r="G20" s="4"/>
      <c r="H20" s="4"/>
      <c r="I20" s="4"/>
    </row>
    <row r="21" spans="1:9" ht="15">
      <c r="A21" s="15" t="s">
        <v>69</v>
      </c>
      <c r="B21" s="135">
        <v>0</v>
      </c>
      <c r="C21" s="135"/>
      <c r="D21" s="135">
        <v>0</v>
      </c>
      <c r="E21" s="4"/>
      <c r="F21" s="4"/>
      <c r="G21" s="4"/>
      <c r="H21" s="4"/>
      <c r="I21" s="4"/>
    </row>
    <row r="22" spans="1:9" ht="15">
      <c r="A22" s="15" t="s">
        <v>70</v>
      </c>
      <c r="B22" s="135">
        <v>0</v>
      </c>
      <c r="C22" s="135"/>
      <c r="D22" s="135">
        <v>0</v>
      </c>
      <c r="E22" s="4"/>
      <c r="F22" s="4"/>
      <c r="G22" s="4"/>
      <c r="H22" s="4"/>
      <c r="I22" s="4"/>
    </row>
    <row r="23" spans="1:9" ht="15">
      <c r="A23" s="15" t="s">
        <v>71</v>
      </c>
      <c r="B23" s="135">
        <v>118</v>
      </c>
      <c r="C23" s="135"/>
      <c r="D23" s="135">
        <v>118</v>
      </c>
      <c r="E23" s="4"/>
      <c r="F23" s="4"/>
      <c r="G23" s="4"/>
      <c r="H23" s="4"/>
      <c r="I23" s="4"/>
    </row>
    <row r="24" spans="1:9" ht="15">
      <c r="A24" s="16" t="s">
        <v>64</v>
      </c>
      <c r="B24" s="138">
        <f>SUM(B17:B23)</f>
        <v>25969</v>
      </c>
      <c r="C24" s="135"/>
      <c r="D24" s="138">
        <f>SUM(D17:D23)</f>
        <v>25969</v>
      </c>
      <c r="E24" s="4"/>
      <c r="F24" s="4"/>
      <c r="G24" s="4"/>
      <c r="H24" s="4"/>
      <c r="I24" s="4"/>
    </row>
    <row r="25" spans="1:9" ht="15">
      <c r="A25" s="16" t="s">
        <v>72</v>
      </c>
      <c r="B25" s="135">
        <v>2805</v>
      </c>
      <c r="C25" s="135"/>
      <c r="D25" s="135">
        <v>2805</v>
      </c>
      <c r="E25" s="4"/>
      <c r="F25" s="4"/>
      <c r="G25" s="4"/>
      <c r="H25" s="4"/>
      <c r="I25" s="4"/>
    </row>
    <row r="26" spans="1:9" ht="15">
      <c r="A26" s="25" t="s">
        <v>228</v>
      </c>
      <c r="B26" s="137">
        <f>SUM(B24+B25)</f>
        <v>28774</v>
      </c>
      <c r="C26" s="137"/>
      <c r="D26" s="137">
        <f>SUM(D24+D25)</f>
        <v>28774</v>
      </c>
      <c r="E26" s="4"/>
      <c r="F26" s="4"/>
      <c r="G26" s="4"/>
      <c r="H26" s="59"/>
      <c r="I26" s="4"/>
    </row>
    <row r="27" spans="1:9" ht="15">
      <c r="A27" s="4"/>
      <c r="B27" s="4"/>
      <c r="C27" s="4"/>
      <c r="D27" s="4"/>
      <c r="E27" s="4"/>
      <c r="F27" s="4"/>
      <c r="G27" s="4"/>
      <c r="H27" s="4"/>
      <c r="I27" s="4"/>
    </row>
    <row r="28" spans="1:9" ht="15">
      <c r="A28" s="4"/>
      <c r="B28" s="4"/>
      <c r="C28" s="4"/>
      <c r="D28" s="4"/>
      <c r="E28" s="4"/>
      <c r="F28" s="4"/>
      <c r="G28" s="4"/>
      <c r="H28" s="4"/>
      <c r="I28" s="4"/>
    </row>
    <row r="29" spans="1:9" ht="15">
      <c r="A29" s="4"/>
      <c r="B29" s="4"/>
      <c r="C29" s="4"/>
      <c r="D29" s="4"/>
      <c r="E29" s="4"/>
      <c r="F29" s="4"/>
      <c r="G29" s="4"/>
      <c r="H29" s="4"/>
      <c r="I29" s="4"/>
    </row>
    <row r="30" spans="1:9" ht="15">
      <c r="A30" s="4"/>
      <c r="B30" s="4"/>
      <c r="C30" s="4"/>
      <c r="D30" s="4"/>
      <c r="E30" s="4"/>
      <c r="F30" s="4"/>
      <c r="G30" s="4"/>
      <c r="H30" s="4"/>
      <c r="I30" s="4"/>
    </row>
    <row r="31" spans="1:9" ht="15">
      <c r="A31" s="4"/>
      <c r="B31" s="4"/>
      <c r="C31" s="4"/>
      <c r="D31" s="4"/>
      <c r="E31" s="4"/>
      <c r="F31" s="4"/>
      <c r="G31" s="4"/>
      <c r="H31" s="4"/>
      <c r="I31" s="4"/>
    </row>
    <row r="32" spans="1:9" ht="15">
      <c r="A32" s="4"/>
      <c r="B32" s="4"/>
      <c r="C32" s="4"/>
      <c r="D32" s="4"/>
      <c r="E32" s="4"/>
      <c r="F32" s="4"/>
      <c r="G32" s="4"/>
      <c r="H32" s="4"/>
      <c r="I32" s="4"/>
    </row>
    <row r="33" spans="1:9" ht="15">
      <c r="A33" s="4"/>
      <c r="B33" s="4"/>
      <c r="C33" s="4"/>
      <c r="D33" s="4"/>
      <c r="E33" s="4"/>
      <c r="F33" s="4"/>
      <c r="G33" s="4"/>
      <c r="H33" s="4"/>
      <c r="I33" s="4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&amp;L&amp;"Times New Roman,Félkövér"&amp;14Fertőboz Község Önkormányzata&amp;C&amp;"Times New Roman,Félkövér"&amp;14 2016. évi Költségvetése&amp;R1.sz.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Layout" workbookViewId="0" topLeftCell="A1">
      <selection activeCell="A29" sqref="A29"/>
    </sheetView>
  </sheetViews>
  <sheetFormatPr defaultColWidth="9.140625" defaultRowHeight="15"/>
  <cols>
    <col min="1" max="1" width="74.7109375" style="0" customWidth="1"/>
  </cols>
  <sheetData>
    <row r="1" spans="1:5" ht="29.25">
      <c r="A1" s="186"/>
      <c r="B1" s="220" t="s">
        <v>557</v>
      </c>
      <c r="C1" s="220" t="s">
        <v>558</v>
      </c>
      <c r="D1" s="220" t="s">
        <v>559</v>
      </c>
      <c r="E1" s="220" t="s">
        <v>584</v>
      </c>
    </row>
    <row r="2" spans="1:5" ht="15">
      <c r="A2" s="15" t="s">
        <v>55</v>
      </c>
      <c r="B2" s="135">
        <v>4550</v>
      </c>
      <c r="C2" s="135">
        <v>4520</v>
      </c>
      <c r="D2" s="135">
        <v>4600</v>
      </c>
      <c r="E2" s="135">
        <v>4620</v>
      </c>
    </row>
    <row r="3" spans="1:5" ht="15">
      <c r="A3" s="15" t="s">
        <v>56</v>
      </c>
      <c r="B3" s="135">
        <v>1274</v>
      </c>
      <c r="C3" s="135">
        <v>1220</v>
      </c>
      <c r="D3" s="135">
        <v>1242</v>
      </c>
      <c r="E3" s="135">
        <v>1247</v>
      </c>
    </row>
    <row r="4" spans="1:5" ht="15">
      <c r="A4" s="15" t="s">
        <v>57</v>
      </c>
      <c r="B4" s="135">
        <v>9669</v>
      </c>
      <c r="C4" s="135">
        <v>10100</v>
      </c>
      <c r="D4" s="135">
        <v>9500</v>
      </c>
      <c r="E4" s="135">
        <v>9700</v>
      </c>
    </row>
    <row r="5" spans="1:5" ht="15">
      <c r="A5" s="15" t="s">
        <v>58</v>
      </c>
      <c r="B5" s="135">
        <v>530</v>
      </c>
      <c r="C5" s="135">
        <v>600</v>
      </c>
      <c r="D5" s="135">
        <v>600</v>
      </c>
      <c r="E5" s="135">
        <v>500</v>
      </c>
    </row>
    <row r="6" spans="1:5" ht="15">
      <c r="A6" s="15" t="s">
        <v>59</v>
      </c>
      <c r="B6" s="135">
        <v>6446</v>
      </c>
      <c r="C6" s="135">
        <v>800</v>
      </c>
      <c r="D6" s="135">
        <v>1050</v>
      </c>
      <c r="E6" s="135">
        <v>2033</v>
      </c>
    </row>
    <row r="7" spans="1:5" ht="15">
      <c r="A7" s="15" t="s">
        <v>60</v>
      </c>
      <c r="B7" s="135">
        <v>5670</v>
      </c>
      <c r="C7" s="135">
        <v>4500</v>
      </c>
      <c r="D7" s="135">
        <v>4800</v>
      </c>
      <c r="E7" s="135">
        <v>6300</v>
      </c>
    </row>
    <row r="8" spans="1:5" ht="15">
      <c r="A8" s="15" t="s">
        <v>61</v>
      </c>
      <c r="B8" s="135">
        <v>635</v>
      </c>
      <c r="C8" s="135">
        <v>3700</v>
      </c>
      <c r="D8" s="135">
        <v>4000</v>
      </c>
      <c r="E8" s="135">
        <v>3800</v>
      </c>
    </row>
    <row r="9" spans="1:5" ht="15">
      <c r="A9" s="15" t="s">
        <v>62</v>
      </c>
      <c r="B9" s="135"/>
      <c r="C9" s="135"/>
      <c r="D9" s="135"/>
      <c r="E9" s="135"/>
    </row>
    <row r="10" spans="1:5" ht="15">
      <c r="A10" s="16" t="s">
        <v>54</v>
      </c>
      <c r="B10" s="138">
        <f>SUM(B2:B9)</f>
        <v>28774</v>
      </c>
      <c r="C10" s="138">
        <f>SUM(C2:C9)</f>
        <v>25440</v>
      </c>
      <c r="D10" s="138">
        <f>SUM(D2:D9)</f>
        <v>25792</v>
      </c>
      <c r="E10" s="138">
        <f>SUM(E2:E9)</f>
        <v>28200</v>
      </c>
    </row>
    <row r="11" spans="1:5" ht="15">
      <c r="A11" s="16" t="s">
        <v>63</v>
      </c>
      <c r="B11" s="135"/>
      <c r="C11" s="135"/>
      <c r="D11" s="135"/>
      <c r="E11" s="135"/>
    </row>
    <row r="12" spans="1:5" ht="15">
      <c r="A12" s="25" t="s">
        <v>227</v>
      </c>
      <c r="B12" s="136">
        <f>SUM(B10:B11)</f>
        <v>28774</v>
      </c>
      <c r="C12" s="136">
        <f>SUM(C10:C11)</f>
        <v>25440</v>
      </c>
      <c r="D12" s="136">
        <f>SUM(D10:D11)</f>
        <v>25792</v>
      </c>
      <c r="E12" s="136">
        <f>SUM(E10:E11)</f>
        <v>28200</v>
      </c>
    </row>
    <row r="13" spans="1:5" ht="15">
      <c r="A13" s="15" t="s">
        <v>65</v>
      </c>
      <c r="B13" s="135">
        <v>10865</v>
      </c>
      <c r="C13" s="135">
        <v>8400</v>
      </c>
      <c r="D13" s="135">
        <v>8500</v>
      </c>
      <c r="E13" s="135">
        <v>11000</v>
      </c>
    </row>
    <row r="14" spans="1:5" ht="15">
      <c r="A14" s="15" t="s">
        <v>66</v>
      </c>
      <c r="B14" s="135">
        <v>0</v>
      </c>
      <c r="C14" s="135">
        <v>0</v>
      </c>
      <c r="D14" s="135">
        <v>0</v>
      </c>
      <c r="E14" s="135"/>
    </row>
    <row r="15" spans="1:5" ht="15">
      <c r="A15" s="15" t="s">
        <v>67</v>
      </c>
      <c r="B15" s="135">
        <v>8200</v>
      </c>
      <c r="C15" s="135">
        <v>6550</v>
      </c>
      <c r="D15" s="135">
        <v>6600</v>
      </c>
      <c r="E15" s="135">
        <v>8200</v>
      </c>
    </row>
    <row r="16" spans="1:5" ht="15">
      <c r="A16" s="15" t="s">
        <v>68</v>
      </c>
      <c r="B16" s="135">
        <v>6786</v>
      </c>
      <c r="C16" s="135">
        <v>7450</v>
      </c>
      <c r="D16" s="135">
        <v>7600</v>
      </c>
      <c r="E16" s="135">
        <v>6000</v>
      </c>
    </row>
    <row r="17" spans="1:5" ht="15">
      <c r="A17" s="15" t="s">
        <v>69</v>
      </c>
      <c r="B17" s="135">
        <v>0</v>
      </c>
      <c r="C17" s="135">
        <v>0</v>
      </c>
      <c r="D17" s="135">
        <v>0</v>
      </c>
      <c r="E17" s="135"/>
    </row>
    <row r="18" spans="1:5" ht="15">
      <c r="A18" s="15" t="s">
        <v>70</v>
      </c>
      <c r="B18" s="135">
        <v>0</v>
      </c>
      <c r="C18" s="135">
        <v>0</v>
      </c>
      <c r="D18" s="135">
        <v>0</v>
      </c>
      <c r="E18" s="135"/>
    </row>
    <row r="19" spans="1:5" ht="15">
      <c r="A19" s="15" t="s">
        <v>71</v>
      </c>
      <c r="B19" s="135">
        <v>118</v>
      </c>
      <c r="C19" s="135">
        <v>0</v>
      </c>
      <c r="D19" s="135">
        <v>0</v>
      </c>
      <c r="E19" s="135"/>
    </row>
    <row r="20" spans="1:5" ht="15">
      <c r="A20" s="16" t="s">
        <v>64</v>
      </c>
      <c r="B20" s="138">
        <f>SUM(B13:B19)</f>
        <v>25969</v>
      </c>
      <c r="C20" s="138">
        <f>SUM(C13:C19)</f>
        <v>22400</v>
      </c>
      <c r="D20" s="138">
        <f>SUM(D13:D19)</f>
        <v>22700</v>
      </c>
      <c r="E20" s="138">
        <f>SUM(E13:E19)</f>
        <v>25200</v>
      </c>
    </row>
    <row r="21" spans="1:5" ht="15">
      <c r="A21" s="16" t="s">
        <v>72</v>
      </c>
      <c r="B21" s="135">
        <v>2805</v>
      </c>
      <c r="C21" s="135">
        <v>3040</v>
      </c>
      <c r="D21" s="135">
        <v>3092</v>
      </c>
      <c r="E21" s="135">
        <v>3000</v>
      </c>
    </row>
    <row r="22" spans="1:5" ht="15">
      <c r="A22" s="25" t="s">
        <v>228</v>
      </c>
      <c r="B22" s="137">
        <f>SUM(B20+B21)</f>
        <v>28774</v>
      </c>
      <c r="C22" s="137">
        <f>SUM(C20+C21)</f>
        <v>25440</v>
      </c>
      <c r="D22" s="137">
        <f>SUM(D20+D21)</f>
        <v>25792</v>
      </c>
      <c r="E22" s="137">
        <f>SUM(E20+E21)</f>
        <v>28200</v>
      </c>
    </row>
    <row r="23" spans="1:5" ht="15">
      <c r="A23" s="4"/>
      <c r="B23" s="4"/>
      <c r="C23" s="4"/>
      <c r="D23" s="4"/>
      <c r="E23" s="4"/>
    </row>
    <row r="24" spans="1:5" ht="15">
      <c r="A24" s="4"/>
      <c r="B24" s="4"/>
      <c r="C24" s="4"/>
      <c r="D24" s="4"/>
      <c r="E24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&amp;L&amp;"-,Félkövér"Fertőboz Község Önkormányzata 10. számú melléklet &amp;C&amp;"-,Félkövér"2016. évi Költségvetés 
Gördülő tervezés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8" sqref="D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63"/>
  <sheetViews>
    <sheetView view="pageLayout" workbookViewId="0" topLeftCell="A1">
      <selection activeCell="B2" sqref="B1:B16384"/>
    </sheetView>
  </sheetViews>
  <sheetFormatPr defaultColWidth="9.140625" defaultRowHeight="15"/>
  <cols>
    <col min="1" max="1" width="68.140625" style="0" customWidth="1"/>
    <col min="2" max="2" width="8.421875" style="0" customWidth="1"/>
    <col min="3" max="3" width="14.7109375" style="0" customWidth="1"/>
    <col min="4" max="4" width="10.00390625" style="0" customWidth="1"/>
    <col min="5" max="5" width="9.421875" style="0" customWidth="1"/>
    <col min="6" max="6" width="9.140625" style="197" customWidth="1"/>
    <col min="7" max="7" width="8.57421875" style="0" customWidth="1"/>
    <col min="8" max="9" width="9.28125" style="0" customWidth="1"/>
    <col min="10" max="10" width="9.57421875" style="0" customWidth="1"/>
    <col min="11" max="11" width="7.8515625" style="0" customWidth="1"/>
    <col min="12" max="12" width="8.7109375" style="0" customWidth="1"/>
    <col min="13" max="13" width="8.57421875" style="0" customWidth="1"/>
    <col min="14" max="14" width="8.421875" style="0" customWidth="1"/>
    <col min="15" max="15" width="9.57421875" style="0" customWidth="1"/>
    <col min="16" max="16" width="8.00390625" style="0" customWidth="1"/>
    <col min="17" max="17" width="9.140625" style="0" customWidth="1"/>
    <col min="18" max="18" width="9.421875" style="0" customWidth="1"/>
    <col min="19" max="19" width="10.140625" style="0" customWidth="1"/>
    <col min="20" max="20" width="8.8515625" style="0" customWidth="1"/>
  </cols>
  <sheetData>
    <row r="1" spans="1:20" ht="15">
      <c r="A1" s="230" t="s">
        <v>332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</row>
    <row r="2" spans="1:6" ht="18">
      <c r="A2" s="17"/>
      <c r="F2"/>
    </row>
    <row r="3" spans="1:20" ht="15">
      <c r="A3" s="4" t="s">
        <v>37</v>
      </c>
      <c r="C3" s="206" t="s">
        <v>262</v>
      </c>
      <c r="D3" s="272" t="s">
        <v>560</v>
      </c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4"/>
    </row>
    <row r="4" spans="1:20" ht="26.25">
      <c r="A4" s="2" t="s">
        <v>73</v>
      </c>
      <c r="B4" s="3" t="s">
        <v>74</v>
      </c>
      <c r="C4" s="185" t="s">
        <v>565</v>
      </c>
      <c r="D4" s="195" t="s">
        <v>566</v>
      </c>
      <c r="E4" s="196" t="s">
        <v>567</v>
      </c>
      <c r="F4" s="198" t="s">
        <v>568</v>
      </c>
      <c r="G4" s="198" t="s">
        <v>569</v>
      </c>
      <c r="H4" s="198" t="s">
        <v>570</v>
      </c>
      <c r="I4" s="198" t="s">
        <v>571</v>
      </c>
      <c r="J4" s="198" t="s">
        <v>572</v>
      </c>
      <c r="K4" s="198" t="s">
        <v>573</v>
      </c>
      <c r="L4" s="198" t="s">
        <v>574</v>
      </c>
      <c r="M4" s="198" t="s">
        <v>575</v>
      </c>
      <c r="N4" s="198" t="s">
        <v>576</v>
      </c>
      <c r="O4" s="198" t="s">
        <v>577</v>
      </c>
      <c r="P4" s="198" t="s">
        <v>578</v>
      </c>
      <c r="Q4" s="190">
        <v>103010</v>
      </c>
      <c r="R4" s="190">
        <v>104051</v>
      </c>
      <c r="S4" s="190">
        <v>107054</v>
      </c>
      <c r="T4" s="190">
        <v>107060</v>
      </c>
    </row>
    <row r="5" spans="1:20" ht="15.75">
      <c r="A5" s="154" t="s">
        <v>333</v>
      </c>
      <c r="B5" s="155" t="s">
        <v>334</v>
      </c>
      <c r="C5" s="143">
        <f>SUM(D5:T5)</f>
        <v>2784</v>
      </c>
      <c r="D5" s="143"/>
      <c r="E5" s="143"/>
      <c r="F5" s="199"/>
      <c r="G5" s="199"/>
      <c r="H5" s="199"/>
      <c r="I5" s="199"/>
      <c r="J5" s="199">
        <v>2784</v>
      </c>
      <c r="K5" s="199"/>
      <c r="L5" s="199"/>
      <c r="M5" s="199"/>
      <c r="N5" s="199"/>
      <c r="O5" s="199"/>
      <c r="P5" s="199"/>
      <c r="Q5" s="143"/>
      <c r="R5" s="143"/>
      <c r="S5" s="143"/>
      <c r="T5" s="143"/>
    </row>
    <row r="6" spans="1:20" ht="15.75">
      <c r="A6" s="154" t="s">
        <v>335</v>
      </c>
      <c r="B6" s="156" t="s">
        <v>336</v>
      </c>
      <c r="C6" s="143">
        <f>SUM(D6:T6)</f>
        <v>233</v>
      </c>
      <c r="D6" s="143"/>
      <c r="E6" s="143"/>
      <c r="F6" s="199"/>
      <c r="G6" s="199"/>
      <c r="H6" s="199"/>
      <c r="I6" s="199"/>
      <c r="J6" s="199">
        <v>233</v>
      </c>
      <c r="K6" s="199"/>
      <c r="L6" s="199"/>
      <c r="M6" s="199"/>
      <c r="N6" s="199"/>
      <c r="O6" s="199"/>
      <c r="P6" s="199"/>
      <c r="Q6" s="143"/>
      <c r="R6" s="143"/>
      <c r="S6" s="143"/>
      <c r="T6" s="143"/>
    </row>
    <row r="7" spans="1:20" ht="15.75">
      <c r="A7" s="154" t="s">
        <v>337</v>
      </c>
      <c r="B7" s="156" t="s">
        <v>338</v>
      </c>
      <c r="C7" s="143"/>
      <c r="D7" s="143"/>
      <c r="E7" s="143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43"/>
      <c r="R7" s="143"/>
      <c r="S7" s="143"/>
      <c r="T7" s="143"/>
    </row>
    <row r="8" spans="1:20" ht="15.75">
      <c r="A8" s="121" t="s">
        <v>339</v>
      </c>
      <c r="B8" s="156" t="s">
        <v>340</v>
      </c>
      <c r="C8" s="143"/>
      <c r="D8" s="143"/>
      <c r="E8" s="143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43"/>
      <c r="R8" s="143"/>
      <c r="S8" s="143"/>
      <c r="T8" s="143"/>
    </row>
    <row r="9" spans="1:20" ht="15.75">
      <c r="A9" s="121" t="s">
        <v>341</v>
      </c>
      <c r="B9" s="156" t="s">
        <v>342</v>
      </c>
      <c r="C9" s="143"/>
      <c r="D9" s="143"/>
      <c r="E9" s="143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43"/>
      <c r="R9" s="143"/>
      <c r="S9" s="143"/>
      <c r="T9" s="143"/>
    </row>
    <row r="10" spans="1:20" ht="15.75">
      <c r="A10" s="121" t="s">
        <v>343</v>
      </c>
      <c r="B10" s="156" t="s">
        <v>344</v>
      </c>
      <c r="C10" s="143"/>
      <c r="D10" s="143"/>
      <c r="E10" s="143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43"/>
      <c r="R10" s="143"/>
      <c r="S10" s="143"/>
      <c r="T10" s="143"/>
    </row>
    <row r="11" spans="1:20" ht="15.75">
      <c r="A11" s="121" t="s">
        <v>345</v>
      </c>
      <c r="B11" s="156" t="s">
        <v>346</v>
      </c>
      <c r="C11" s="143">
        <f>SUM(D11:T11)</f>
        <v>261</v>
      </c>
      <c r="D11" s="143"/>
      <c r="E11" s="143"/>
      <c r="F11" s="199"/>
      <c r="G11" s="199"/>
      <c r="H11" s="199"/>
      <c r="I11" s="199"/>
      <c r="J11" s="199">
        <v>261</v>
      </c>
      <c r="K11" s="199"/>
      <c r="L11" s="199"/>
      <c r="M11" s="199"/>
      <c r="N11" s="199"/>
      <c r="O11" s="199"/>
      <c r="P11" s="199"/>
      <c r="Q11" s="143"/>
      <c r="R11" s="143"/>
      <c r="S11" s="143"/>
      <c r="T11" s="143"/>
    </row>
    <row r="12" spans="1:20" ht="15.75">
      <c r="A12" s="121" t="s">
        <v>347</v>
      </c>
      <c r="B12" s="156" t="s">
        <v>348</v>
      </c>
      <c r="C12" s="143"/>
      <c r="D12" s="143"/>
      <c r="E12" s="143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43"/>
      <c r="R12" s="143"/>
      <c r="S12" s="143"/>
      <c r="T12" s="143"/>
    </row>
    <row r="13" spans="1:20" ht="15.75">
      <c r="A13" s="123" t="s">
        <v>349</v>
      </c>
      <c r="B13" s="156" t="s">
        <v>350</v>
      </c>
      <c r="C13" s="143"/>
      <c r="D13" s="143"/>
      <c r="E13" s="143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43"/>
      <c r="R13" s="143"/>
      <c r="S13" s="143"/>
      <c r="T13" s="143"/>
    </row>
    <row r="14" spans="1:20" ht="15.75">
      <c r="A14" s="123" t="s">
        <v>351</v>
      </c>
      <c r="B14" s="156" t="s">
        <v>352</v>
      </c>
      <c r="C14" s="143"/>
      <c r="D14" s="143"/>
      <c r="E14" s="143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43"/>
      <c r="R14" s="143"/>
      <c r="S14" s="143"/>
      <c r="T14" s="143"/>
    </row>
    <row r="15" spans="1:20" ht="15.75">
      <c r="A15" s="123" t="s">
        <v>353</v>
      </c>
      <c r="B15" s="156" t="s">
        <v>354</v>
      </c>
      <c r="C15" s="143"/>
      <c r="D15" s="143"/>
      <c r="E15" s="143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43"/>
      <c r="R15" s="143"/>
      <c r="S15" s="143"/>
      <c r="T15" s="143"/>
    </row>
    <row r="16" spans="1:20" ht="15.75">
      <c r="A16" s="123" t="s">
        <v>355</v>
      </c>
      <c r="B16" s="156" t="s">
        <v>356</v>
      </c>
      <c r="C16" s="143"/>
      <c r="D16" s="143"/>
      <c r="E16" s="143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43"/>
      <c r="R16" s="143"/>
      <c r="S16" s="143"/>
      <c r="T16" s="143"/>
    </row>
    <row r="17" spans="1:20" ht="15.75">
      <c r="A17" s="123" t="s">
        <v>357</v>
      </c>
      <c r="B17" s="156" t="s">
        <v>358</v>
      </c>
      <c r="C17" s="143"/>
      <c r="D17" s="143"/>
      <c r="E17" s="143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43"/>
      <c r="R17" s="143"/>
      <c r="S17" s="143"/>
      <c r="T17" s="143"/>
    </row>
    <row r="18" spans="1:20" ht="15.75">
      <c r="A18" s="157" t="s">
        <v>359</v>
      </c>
      <c r="B18" s="158" t="s">
        <v>360</v>
      </c>
      <c r="C18" s="147">
        <f>SUM(C5:C17)</f>
        <v>3278</v>
      </c>
      <c r="D18" s="147"/>
      <c r="E18" s="147"/>
      <c r="F18" s="200"/>
      <c r="G18" s="200"/>
      <c r="H18" s="200"/>
      <c r="I18" s="200"/>
      <c r="J18" s="200">
        <f>SUM(J5:J17)</f>
        <v>3278</v>
      </c>
      <c r="K18" s="200"/>
      <c r="L18" s="200"/>
      <c r="M18" s="200"/>
      <c r="N18" s="200"/>
      <c r="O18" s="200"/>
      <c r="P18" s="200"/>
      <c r="Q18" s="147"/>
      <c r="R18" s="147"/>
      <c r="S18" s="147"/>
      <c r="T18" s="147"/>
    </row>
    <row r="19" spans="1:20" ht="15.75">
      <c r="A19" s="123" t="s">
        <v>361</v>
      </c>
      <c r="B19" s="156" t="s">
        <v>362</v>
      </c>
      <c r="C19" s="143">
        <f>SUM(D19:T19)</f>
        <v>1033</v>
      </c>
      <c r="D19" s="143">
        <v>1033</v>
      </c>
      <c r="E19" s="143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43"/>
      <c r="R19" s="143"/>
      <c r="S19" s="143"/>
      <c r="T19" s="143"/>
    </row>
    <row r="20" spans="1:20" ht="30">
      <c r="A20" s="123" t="s">
        <v>363</v>
      </c>
      <c r="B20" s="156" t="s">
        <v>364</v>
      </c>
      <c r="C20" s="143"/>
      <c r="D20" s="143"/>
      <c r="E20" s="143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43"/>
      <c r="R20" s="143"/>
      <c r="S20" s="143"/>
      <c r="T20" s="143"/>
    </row>
    <row r="21" spans="1:20" ht="15.75">
      <c r="A21" s="122" t="s">
        <v>365</v>
      </c>
      <c r="B21" s="156" t="s">
        <v>366</v>
      </c>
      <c r="C21" s="143">
        <f>SUM(D21:T21)</f>
        <v>239</v>
      </c>
      <c r="D21" s="143">
        <v>100</v>
      </c>
      <c r="E21" s="143"/>
      <c r="F21" s="199"/>
      <c r="G21" s="199"/>
      <c r="H21" s="199"/>
      <c r="I21" s="199"/>
      <c r="J21" s="199"/>
      <c r="K21" s="199"/>
      <c r="L21" s="199"/>
      <c r="M21" s="199">
        <v>139</v>
      </c>
      <c r="N21" s="199"/>
      <c r="O21" s="199"/>
      <c r="P21" s="199"/>
      <c r="Q21" s="143"/>
      <c r="R21" s="143"/>
      <c r="S21" s="143"/>
      <c r="T21" s="143"/>
    </row>
    <row r="22" spans="1:20" ht="15.75">
      <c r="A22" s="14" t="s">
        <v>367</v>
      </c>
      <c r="B22" s="158" t="s">
        <v>368</v>
      </c>
      <c r="C22" s="147">
        <f>SUM(C19:C21)</f>
        <v>1272</v>
      </c>
      <c r="D22" s="147">
        <f>SUM(D19:D21)</f>
        <v>1133</v>
      </c>
      <c r="E22" s="147"/>
      <c r="F22" s="200"/>
      <c r="G22" s="200"/>
      <c r="H22" s="200"/>
      <c r="I22" s="200"/>
      <c r="J22" s="200"/>
      <c r="K22" s="200"/>
      <c r="L22" s="200"/>
      <c r="M22" s="200">
        <f>SUM(M19:M21)</f>
        <v>139</v>
      </c>
      <c r="N22" s="200"/>
      <c r="O22" s="200"/>
      <c r="P22" s="200"/>
      <c r="Q22" s="147"/>
      <c r="R22" s="147"/>
      <c r="S22" s="147"/>
      <c r="T22" s="147"/>
    </row>
    <row r="23" spans="1:20" ht="15.75">
      <c r="A23" s="157" t="s">
        <v>369</v>
      </c>
      <c r="B23" s="158" t="s">
        <v>370</v>
      </c>
      <c r="C23" s="147">
        <f>SUM(C22,C18)</f>
        <v>4550</v>
      </c>
      <c r="D23" s="147">
        <f>SUM(D22,D18)</f>
        <v>1133</v>
      </c>
      <c r="E23" s="147"/>
      <c r="F23" s="200"/>
      <c r="G23" s="200"/>
      <c r="H23" s="200"/>
      <c r="I23" s="200"/>
      <c r="J23" s="200">
        <f>J18+J22</f>
        <v>3278</v>
      </c>
      <c r="K23" s="200"/>
      <c r="L23" s="200"/>
      <c r="M23" s="200">
        <f>SUM(M22,M18)</f>
        <v>139</v>
      </c>
      <c r="N23" s="200"/>
      <c r="O23" s="200"/>
      <c r="P23" s="200"/>
      <c r="Q23" s="147"/>
      <c r="R23" s="147"/>
      <c r="S23" s="147"/>
      <c r="T23" s="147"/>
    </row>
    <row r="24" spans="1:20" ht="15.75">
      <c r="A24" s="14" t="s">
        <v>371</v>
      </c>
      <c r="B24" s="158" t="s">
        <v>372</v>
      </c>
      <c r="C24" s="147">
        <f>SUM(D24:T24)</f>
        <v>1274</v>
      </c>
      <c r="D24" s="147">
        <v>319</v>
      </c>
      <c r="E24" s="147"/>
      <c r="F24" s="200"/>
      <c r="G24" s="200"/>
      <c r="H24" s="200"/>
      <c r="I24" s="200"/>
      <c r="J24" s="200">
        <v>917</v>
      </c>
      <c r="K24" s="200"/>
      <c r="L24" s="200"/>
      <c r="M24" s="200">
        <v>38</v>
      </c>
      <c r="N24" s="200"/>
      <c r="O24" s="200"/>
      <c r="P24" s="200"/>
      <c r="Q24" s="147"/>
      <c r="R24" s="147"/>
      <c r="S24" s="147"/>
      <c r="T24" s="147"/>
    </row>
    <row r="25" spans="1:20" ht="15.75">
      <c r="A25" s="123" t="s">
        <v>373</v>
      </c>
      <c r="B25" s="156" t="s">
        <v>374</v>
      </c>
      <c r="C25" s="143"/>
      <c r="D25" s="143"/>
      <c r="E25" s="143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43"/>
      <c r="R25" s="143"/>
      <c r="S25" s="143"/>
      <c r="T25" s="143"/>
    </row>
    <row r="26" spans="1:20" ht="15.75">
      <c r="A26" s="123" t="s">
        <v>375</v>
      </c>
      <c r="B26" s="156" t="s">
        <v>376</v>
      </c>
      <c r="C26" s="143">
        <f>SUM(D26:T26)</f>
        <v>220</v>
      </c>
      <c r="D26" s="143">
        <v>45</v>
      </c>
      <c r="E26" s="143"/>
      <c r="F26" s="199"/>
      <c r="G26" s="199"/>
      <c r="H26" s="199"/>
      <c r="I26" s="199"/>
      <c r="J26" s="199">
        <v>175</v>
      </c>
      <c r="K26" s="199"/>
      <c r="L26" s="199"/>
      <c r="M26" s="199"/>
      <c r="N26" s="199"/>
      <c r="O26" s="199"/>
      <c r="P26" s="199"/>
      <c r="Q26" s="143"/>
      <c r="R26" s="143"/>
      <c r="S26" s="143"/>
      <c r="T26" s="143"/>
    </row>
    <row r="27" spans="1:20" ht="15.75">
      <c r="A27" s="123" t="s">
        <v>377</v>
      </c>
      <c r="B27" s="156" t="s">
        <v>378</v>
      </c>
      <c r="C27" s="143"/>
      <c r="D27" s="143"/>
      <c r="E27" s="143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43"/>
      <c r="R27" s="143"/>
      <c r="S27" s="143"/>
      <c r="T27" s="143"/>
    </row>
    <row r="28" spans="1:20" ht="15.75">
      <c r="A28" s="14" t="s">
        <v>379</v>
      </c>
      <c r="B28" s="158" t="s">
        <v>380</v>
      </c>
      <c r="C28" s="147">
        <f>SUM(C26:C27)</f>
        <v>220</v>
      </c>
      <c r="D28" s="147">
        <f>SUM(D25:D27)</f>
        <v>45</v>
      </c>
      <c r="E28" s="147"/>
      <c r="F28" s="200"/>
      <c r="G28" s="200"/>
      <c r="H28" s="200"/>
      <c r="I28" s="200"/>
      <c r="J28" s="200">
        <f>SUM(J25:J27)</f>
        <v>175</v>
      </c>
      <c r="K28" s="200"/>
      <c r="L28" s="200"/>
      <c r="M28" s="200"/>
      <c r="N28" s="200"/>
      <c r="O28" s="200"/>
      <c r="P28" s="200"/>
      <c r="Q28" s="147"/>
      <c r="R28" s="147"/>
      <c r="S28" s="147"/>
      <c r="T28" s="147"/>
    </row>
    <row r="29" spans="1:20" ht="15.75">
      <c r="A29" s="123" t="s">
        <v>381</v>
      </c>
      <c r="B29" s="156" t="s">
        <v>382</v>
      </c>
      <c r="C29" s="143">
        <f>SUM(D29:T29)</f>
        <v>60</v>
      </c>
      <c r="D29" s="143">
        <v>60</v>
      </c>
      <c r="E29" s="143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43"/>
      <c r="R29" s="143"/>
      <c r="S29" s="143"/>
      <c r="T29" s="143"/>
    </row>
    <row r="30" spans="1:20" ht="15.75">
      <c r="A30" s="123" t="s">
        <v>383</v>
      </c>
      <c r="B30" s="156" t="s">
        <v>384</v>
      </c>
      <c r="C30" s="143">
        <f>SUM(D30:T30)</f>
        <v>2070</v>
      </c>
      <c r="D30" s="143">
        <v>520</v>
      </c>
      <c r="E30" s="143"/>
      <c r="F30" s="199">
        <v>1500</v>
      </c>
      <c r="G30" s="199"/>
      <c r="H30" s="199"/>
      <c r="I30" s="199"/>
      <c r="J30" s="199"/>
      <c r="K30" s="199">
        <v>50</v>
      </c>
      <c r="L30" s="199"/>
      <c r="M30" s="199"/>
      <c r="N30" s="199"/>
      <c r="O30" s="199"/>
      <c r="P30" s="199"/>
      <c r="Q30" s="143"/>
      <c r="R30" s="143"/>
      <c r="S30" s="143"/>
      <c r="T30" s="143"/>
    </row>
    <row r="31" spans="1:20" ht="15.75">
      <c r="A31" s="14" t="s">
        <v>385</v>
      </c>
      <c r="B31" s="158" t="s">
        <v>386</v>
      </c>
      <c r="C31" s="147">
        <f>SUM(C29+C30)</f>
        <v>2130</v>
      </c>
      <c r="D31" s="147">
        <f>SUM(D29:D30)</f>
        <v>580</v>
      </c>
      <c r="E31" s="147"/>
      <c r="F31" s="200">
        <f>SUM(F29:F30)</f>
        <v>1500</v>
      </c>
      <c r="G31" s="200"/>
      <c r="H31" s="200"/>
      <c r="I31" s="200"/>
      <c r="J31" s="200"/>
      <c r="K31" s="200">
        <f>SUM(K29:K30)</f>
        <v>50</v>
      </c>
      <c r="L31" s="200"/>
      <c r="M31" s="200"/>
      <c r="N31" s="200"/>
      <c r="O31" s="200"/>
      <c r="P31" s="200"/>
      <c r="Q31" s="147"/>
      <c r="R31" s="147"/>
      <c r="S31" s="147"/>
      <c r="T31" s="147"/>
    </row>
    <row r="32" spans="1:20" ht="15.75">
      <c r="A32" s="123" t="s">
        <v>387</v>
      </c>
      <c r="B32" s="156" t="s">
        <v>388</v>
      </c>
      <c r="C32" s="143">
        <f>SUM(D32:T32)</f>
        <v>1673</v>
      </c>
      <c r="D32" s="143">
        <v>620</v>
      </c>
      <c r="E32" s="143">
        <v>50</v>
      </c>
      <c r="F32" s="199"/>
      <c r="G32" s="199"/>
      <c r="H32" s="199"/>
      <c r="I32" s="199">
        <v>700</v>
      </c>
      <c r="J32" s="199">
        <v>28</v>
      </c>
      <c r="K32" s="199">
        <v>250</v>
      </c>
      <c r="L32" s="199"/>
      <c r="M32" s="199">
        <v>25</v>
      </c>
      <c r="N32" s="199"/>
      <c r="O32" s="199"/>
      <c r="P32" s="199"/>
      <c r="Q32" s="143"/>
      <c r="R32" s="143"/>
      <c r="S32" s="143"/>
      <c r="T32" s="143"/>
    </row>
    <row r="33" spans="1:20" ht="15.75">
      <c r="A33" s="123" t="s">
        <v>389</v>
      </c>
      <c r="B33" s="156" t="s">
        <v>390</v>
      </c>
      <c r="C33" s="143"/>
      <c r="D33" s="143"/>
      <c r="E33" s="143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43"/>
      <c r="R33" s="143"/>
      <c r="S33" s="143"/>
      <c r="T33" s="143"/>
    </row>
    <row r="34" spans="1:20" ht="15.75">
      <c r="A34" s="123" t="s">
        <v>391</v>
      </c>
      <c r="B34" s="156" t="s">
        <v>392</v>
      </c>
      <c r="C34" s="143">
        <f>SUM(D34:T34)</f>
        <v>10</v>
      </c>
      <c r="D34" s="143">
        <v>10</v>
      </c>
      <c r="E34" s="143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43"/>
      <c r="R34" s="143"/>
      <c r="S34" s="143"/>
      <c r="T34" s="143"/>
    </row>
    <row r="35" spans="1:20" ht="15.75">
      <c r="A35" s="123" t="s">
        <v>393</v>
      </c>
      <c r="B35" s="156" t="s">
        <v>394</v>
      </c>
      <c r="C35" s="143">
        <f>SUM(D35:T35)</f>
        <v>1330</v>
      </c>
      <c r="D35" s="143">
        <v>40</v>
      </c>
      <c r="E35" s="143">
        <v>20</v>
      </c>
      <c r="F35" s="199">
        <v>600</v>
      </c>
      <c r="G35" s="199">
        <v>350</v>
      </c>
      <c r="H35" s="199"/>
      <c r="I35" s="199">
        <v>180</v>
      </c>
      <c r="J35" s="199">
        <v>130</v>
      </c>
      <c r="K35" s="199">
        <v>10</v>
      </c>
      <c r="L35" s="199"/>
      <c r="M35" s="199"/>
      <c r="N35" s="199"/>
      <c r="O35" s="199"/>
      <c r="P35" s="199"/>
      <c r="Q35" s="143"/>
      <c r="R35" s="143"/>
      <c r="S35" s="143"/>
      <c r="T35" s="143"/>
    </row>
    <row r="36" spans="1:20" ht="15.75">
      <c r="A36" s="159" t="s">
        <v>395</v>
      </c>
      <c r="B36" s="156" t="s">
        <v>396</v>
      </c>
      <c r="C36" s="143"/>
      <c r="D36" s="143"/>
      <c r="E36" s="143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43"/>
      <c r="R36" s="143"/>
      <c r="S36" s="143"/>
      <c r="T36" s="143"/>
    </row>
    <row r="37" spans="1:20" ht="15.75">
      <c r="A37" s="122" t="s">
        <v>397</v>
      </c>
      <c r="B37" s="156" t="s">
        <v>398</v>
      </c>
      <c r="C37" s="143">
        <f>SUM(D37:T37)</f>
        <v>710</v>
      </c>
      <c r="D37" s="143">
        <v>50</v>
      </c>
      <c r="E37" s="143"/>
      <c r="F37" s="199"/>
      <c r="G37" s="199"/>
      <c r="H37" s="199"/>
      <c r="I37" s="199"/>
      <c r="J37" s="199">
        <v>60</v>
      </c>
      <c r="K37" s="199"/>
      <c r="L37" s="199"/>
      <c r="M37" s="199"/>
      <c r="N37" s="199">
        <v>600</v>
      </c>
      <c r="O37" s="199"/>
      <c r="P37" s="199"/>
      <c r="Q37" s="143"/>
      <c r="R37" s="143"/>
      <c r="S37" s="143"/>
      <c r="T37" s="143"/>
    </row>
    <row r="38" spans="1:20" ht="15.75">
      <c r="A38" s="123" t="s">
        <v>399</v>
      </c>
      <c r="B38" s="156" t="s">
        <v>400</v>
      </c>
      <c r="C38" s="143">
        <f>SUM(D38:T38)</f>
        <v>1390</v>
      </c>
      <c r="D38" s="143">
        <v>500</v>
      </c>
      <c r="E38" s="143">
        <v>130</v>
      </c>
      <c r="F38" s="199">
        <v>20</v>
      </c>
      <c r="G38" s="199">
        <v>100</v>
      </c>
      <c r="H38" s="199">
        <v>100</v>
      </c>
      <c r="I38" s="199">
        <v>40</v>
      </c>
      <c r="J38" s="199">
        <v>400</v>
      </c>
      <c r="K38" s="199"/>
      <c r="L38" s="199"/>
      <c r="M38" s="199"/>
      <c r="N38" s="199">
        <v>100</v>
      </c>
      <c r="O38" s="199"/>
      <c r="P38" s="199"/>
      <c r="Q38" s="143"/>
      <c r="R38" s="143"/>
      <c r="S38" s="143"/>
      <c r="T38" s="143"/>
    </row>
    <row r="39" spans="1:20" ht="15.75">
      <c r="A39" s="14" t="s">
        <v>401</v>
      </c>
      <c r="B39" s="158" t="s">
        <v>402</v>
      </c>
      <c r="C39" s="147">
        <f>SUM(D39:T39)</f>
        <v>5113</v>
      </c>
      <c r="D39" s="147">
        <f aca="true" t="shared" si="0" ref="D39:K39">SUM(D32:D38)</f>
        <v>1220</v>
      </c>
      <c r="E39" s="147">
        <f t="shared" si="0"/>
        <v>200</v>
      </c>
      <c r="F39" s="200">
        <f t="shared" si="0"/>
        <v>620</v>
      </c>
      <c r="G39" s="200">
        <f t="shared" si="0"/>
        <v>450</v>
      </c>
      <c r="H39" s="200">
        <f t="shared" si="0"/>
        <v>100</v>
      </c>
      <c r="I39" s="200">
        <f t="shared" si="0"/>
        <v>920</v>
      </c>
      <c r="J39" s="200">
        <f t="shared" si="0"/>
        <v>618</v>
      </c>
      <c r="K39" s="200">
        <f t="shared" si="0"/>
        <v>260</v>
      </c>
      <c r="L39" s="200"/>
      <c r="M39" s="200">
        <f>SUM(M32:M38)</f>
        <v>25</v>
      </c>
      <c r="N39" s="200">
        <f>SUM(N32:N38)</f>
        <v>700</v>
      </c>
      <c r="O39" s="200"/>
      <c r="P39" s="200"/>
      <c r="Q39" s="147"/>
      <c r="R39" s="147"/>
      <c r="S39" s="147"/>
      <c r="T39" s="147"/>
    </row>
    <row r="40" spans="1:20" ht="15.75">
      <c r="A40" s="123" t="s">
        <v>403</v>
      </c>
      <c r="B40" s="156" t="s">
        <v>404</v>
      </c>
      <c r="C40" s="143"/>
      <c r="D40" s="143"/>
      <c r="E40" s="143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43"/>
      <c r="R40" s="143"/>
      <c r="S40" s="143"/>
      <c r="T40" s="143"/>
    </row>
    <row r="41" spans="1:20" ht="15.75">
      <c r="A41" s="123" t="s">
        <v>405</v>
      </c>
      <c r="B41" s="156" t="s">
        <v>406</v>
      </c>
      <c r="C41" s="143"/>
      <c r="D41" s="143"/>
      <c r="E41" s="143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43"/>
      <c r="R41" s="143"/>
      <c r="S41" s="143"/>
      <c r="T41" s="143"/>
    </row>
    <row r="42" spans="1:20" ht="15.75">
      <c r="A42" s="14" t="s">
        <v>407</v>
      </c>
      <c r="B42" s="158" t="s">
        <v>408</v>
      </c>
      <c r="C42" s="147">
        <f>SUM(C40:C41)</f>
        <v>0</v>
      </c>
      <c r="D42" s="147"/>
      <c r="E42" s="147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147"/>
      <c r="R42" s="147"/>
      <c r="S42" s="147"/>
      <c r="T42" s="147"/>
    </row>
    <row r="43" spans="1:20" ht="15.75">
      <c r="A43" s="123" t="s">
        <v>409</v>
      </c>
      <c r="B43" s="156" t="s">
        <v>410</v>
      </c>
      <c r="C43" s="143">
        <f>SUM(D43:T43)</f>
        <v>1956</v>
      </c>
      <c r="D43" s="143">
        <v>500</v>
      </c>
      <c r="E43" s="143">
        <v>20</v>
      </c>
      <c r="F43" s="199">
        <v>572</v>
      </c>
      <c r="G43" s="199">
        <v>122</v>
      </c>
      <c r="H43" s="199"/>
      <c r="I43" s="199">
        <v>248</v>
      </c>
      <c r="J43" s="199">
        <v>214</v>
      </c>
      <c r="K43" s="199">
        <v>84</v>
      </c>
      <c r="L43" s="199"/>
      <c r="M43" s="199">
        <v>7</v>
      </c>
      <c r="N43" s="199">
        <v>189</v>
      </c>
      <c r="O43" s="199"/>
      <c r="P43" s="199"/>
      <c r="Q43" s="143"/>
      <c r="R43" s="143"/>
      <c r="S43" s="143"/>
      <c r="T43" s="143"/>
    </row>
    <row r="44" spans="1:20" ht="15.75">
      <c r="A44" s="123" t="s">
        <v>411</v>
      </c>
      <c r="B44" s="156" t="s">
        <v>412</v>
      </c>
      <c r="C44" s="143"/>
      <c r="D44" s="143"/>
      <c r="E44" s="143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43"/>
      <c r="R44" s="143"/>
      <c r="S44" s="143"/>
      <c r="T44" s="143"/>
    </row>
    <row r="45" spans="1:20" ht="15.75">
      <c r="A45" s="123" t="s">
        <v>413</v>
      </c>
      <c r="B45" s="156" t="s">
        <v>414</v>
      </c>
      <c r="C45" s="143"/>
      <c r="D45" s="143"/>
      <c r="E45" s="143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43"/>
      <c r="R45" s="143"/>
      <c r="S45" s="143"/>
      <c r="T45" s="143"/>
    </row>
    <row r="46" spans="1:20" ht="15.75">
      <c r="A46" s="123" t="s">
        <v>415</v>
      </c>
      <c r="B46" s="156" t="s">
        <v>416</v>
      </c>
      <c r="C46" s="143"/>
      <c r="D46" s="143"/>
      <c r="E46" s="143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43"/>
      <c r="R46" s="143"/>
      <c r="S46" s="143"/>
      <c r="T46" s="143"/>
    </row>
    <row r="47" spans="1:20" ht="15.75">
      <c r="A47" s="123" t="s">
        <v>417</v>
      </c>
      <c r="B47" s="156" t="s">
        <v>418</v>
      </c>
      <c r="C47" s="143">
        <f>SUM(D47:T47)</f>
        <v>250</v>
      </c>
      <c r="D47" s="143">
        <v>100</v>
      </c>
      <c r="E47" s="143"/>
      <c r="F47" s="199">
        <v>50</v>
      </c>
      <c r="G47" s="199"/>
      <c r="H47" s="199">
        <v>100</v>
      </c>
      <c r="I47" s="199"/>
      <c r="J47" s="199"/>
      <c r="K47" s="199"/>
      <c r="L47" s="199"/>
      <c r="M47" s="199"/>
      <c r="N47" s="199"/>
      <c r="O47" s="199"/>
      <c r="P47" s="199"/>
      <c r="Q47" s="143"/>
      <c r="R47" s="143"/>
      <c r="S47" s="143"/>
      <c r="T47" s="143"/>
    </row>
    <row r="48" spans="1:20" ht="15.75">
      <c r="A48" s="14" t="s">
        <v>419</v>
      </c>
      <c r="B48" s="158" t="s">
        <v>420</v>
      </c>
      <c r="C48" s="147">
        <f aca="true" t="shared" si="1" ref="C48:K48">SUM(C43:C47)</f>
        <v>2206</v>
      </c>
      <c r="D48" s="147">
        <f t="shared" si="1"/>
        <v>600</v>
      </c>
      <c r="E48" s="147">
        <f t="shared" si="1"/>
        <v>20</v>
      </c>
      <c r="F48" s="200">
        <f t="shared" si="1"/>
        <v>622</v>
      </c>
      <c r="G48" s="200">
        <f t="shared" si="1"/>
        <v>122</v>
      </c>
      <c r="H48" s="200">
        <f t="shared" si="1"/>
        <v>100</v>
      </c>
      <c r="I48" s="200">
        <f t="shared" si="1"/>
        <v>248</v>
      </c>
      <c r="J48" s="200">
        <f t="shared" si="1"/>
        <v>214</v>
      </c>
      <c r="K48" s="200">
        <f t="shared" si="1"/>
        <v>84</v>
      </c>
      <c r="L48" s="200"/>
      <c r="M48" s="200">
        <f>SUM(M43:M47)</f>
        <v>7</v>
      </c>
      <c r="N48" s="200">
        <f>SUM(N43:N47)</f>
        <v>189</v>
      </c>
      <c r="O48" s="200"/>
      <c r="P48" s="200"/>
      <c r="Q48" s="147"/>
      <c r="R48" s="147"/>
      <c r="S48" s="147"/>
      <c r="T48" s="147"/>
    </row>
    <row r="49" spans="1:20" ht="15.75">
      <c r="A49" s="14" t="s">
        <v>421</v>
      </c>
      <c r="B49" s="158" t="s">
        <v>422</v>
      </c>
      <c r="C49" s="147">
        <f>SUM(C48,C42,C39,C31,C28)</f>
        <v>9669</v>
      </c>
      <c r="D49" s="147">
        <f aca="true" t="shared" si="2" ref="D49:K49">D28+D31+D39+D48</f>
        <v>2445</v>
      </c>
      <c r="E49" s="147">
        <f t="shared" si="2"/>
        <v>220</v>
      </c>
      <c r="F49" s="200">
        <f t="shared" si="2"/>
        <v>2742</v>
      </c>
      <c r="G49" s="200">
        <f t="shared" si="2"/>
        <v>572</v>
      </c>
      <c r="H49" s="200">
        <f t="shared" si="2"/>
        <v>200</v>
      </c>
      <c r="I49" s="200">
        <f t="shared" si="2"/>
        <v>1168</v>
      </c>
      <c r="J49" s="200">
        <f t="shared" si="2"/>
        <v>1007</v>
      </c>
      <c r="K49" s="200">
        <f t="shared" si="2"/>
        <v>394</v>
      </c>
      <c r="L49" s="200"/>
      <c r="M49" s="200">
        <f>M28+M31+M39+M48</f>
        <v>32</v>
      </c>
      <c r="N49" s="200">
        <f>N28+N31+N39+N48</f>
        <v>889</v>
      </c>
      <c r="O49" s="200"/>
      <c r="P49" s="200"/>
      <c r="Q49" s="147"/>
      <c r="R49" s="147"/>
      <c r="S49" s="147"/>
      <c r="T49" s="147"/>
    </row>
    <row r="50" spans="1:20" ht="15.75">
      <c r="A50" s="124" t="s">
        <v>423</v>
      </c>
      <c r="B50" s="156" t="s">
        <v>424</v>
      </c>
      <c r="C50" s="143"/>
      <c r="D50" s="143"/>
      <c r="E50" s="143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43"/>
      <c r="R50" s="143"/>
      <c r="S50" s="143"/>
      <c r="T50" s="143"/>
    </row>
    <row r="51" spans="1:20" ht="15.75">
      <c r="A51" s="124" t="s">
        <v>425</v>
      </c>
      <c r="B51" s="156" t="s">
        <v>426</v>
      </c>
      <c r="C51" s="143"/>
      <c r="D51" s="143"/>
      <c r="E51" s="143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43"/>
      <c r="R51" s="143"/>
      <c r="S51" s="143"/>
      <c r="T51" s="143"/>
    </row>
    <row r="52" spans="1:20" ht="15.75">
      <c r="A52" s="160" t="s">
        <v>427</v>
      </c>
      <c r="B52" s="156" t="s">
        <v>428</v>
      </c>
      <c r="C52" s="143"/>
      <c r="D52" s="143"/>
      <c r="E52" s="143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43"/>
      <c r="R52" s="143"/>
      <c r="S52" s="143"/>
      <c r="T52" s="143"/>
    </row>
    <row r="53" spans="1:20" ht="15.75">
      <c r="A53" s="160" t="s">
        <v>429</v>
      </c>
      <c r="B53" s="156" t="s">
        <v>75</v>
      </c>
      <c r="C53" s="143"/>
      <c r="D53" s="143"/>
      <c r="E53" s="143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43"/>
      <c r="R53" s="143"/>
      <c r="S53" s="143"/>
      <c r="T53" s="143"/>
    </row>
    <row r="54" spans="1:20" ht="15.75">
      <c r="A54" s="160" t="s">
        <v>430</v>
      </c>
      <c r="B54" s="156" t="s">
        <v>431</v>
      </c>
      <c r="C54" s="143"/>
      <c r="D54" s="143"/>
      <c r="E54" s="143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43"/>
      <c r="R54" s="143"/>
      <c r="S54" s="143"/>
      <c r="T54" s="143"/>
    </row>
    <row r="55" spans="1:20" ht="15.75">
      <c r="A55" s="124" t="s">
        <v>432</v>
      </c>
      <c r="B55" s="156" t="s">
        <v>433</v>
      </c>
      <c r="C55" s="143"/>
      <c r="D55" s="143"/>
      <c r="E55" s="143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43"/>
      <c r="R55" s="143"/>
      <c r="S55" s="143"/>
      <c r="T55" s="143"/>
    </row>
    <row r="56" spans="1:20" ht="15.75">
      <c r="A56" s="124" t="s">
        <v>434</v>
      </c>
      <c r="B56" s="156" t="s">
        <v>435</v>
      </c>
      <c r="C56" s="143"/>
      <c r="D56" s="143"/>
      <c r="E56" s="143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43"/>
      <c r="R56" s="143"/>
      <c r="S56" s="143"/>
      <c r="T56" s="143"/>
    </row>
    <row r="57" spans="1:20" ht="15.75">
      <c r="A57" s="124" t="s">
        <v>436</v>
      </c>
      <c r="B57" s="156" t="s">
        <v>76</v>
      </c>
      <c r="C57" s="143">
        <f>SUM(D57:T57)</f>
        <v>530</v>
      </c>
      <c r="D57" s="143"/>
      <c r="E57" s="143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>
        <v>50</v>
      </c>
      <c r="Q57" s="143">
        <v>60</v>
      </c>
      <c r="R57" s="143">
        <v>250</v>
      </c>
      <c r="S57" s="143"/>
      <c r="T57" s="143">
        <v>170</v>
      </c>
    </row>
    <row r="58" spans="1:20" ht="15.75">
      <c r="A58" s="18" t="s">
        <v>190</v>
      </c>
      <c r="B58" s="158" t="s">
        <v>77</v>
      </c>
      <c r="C58" s="147">
        <f>SUM(C50:C57)</f>
        <v>530</v>
      </c>
      <c r="D58" s="147"/>
      <c r="E58" s="147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>
        <f>SUM(P50:P57)</f>
        <v>50</v>
      </c>
      <c r="Q58" s="200">
        <f>SUM(Q50:Q57)</f>
        <v>60</v>
      </c>
      <c r="R58" s="200">
        <f>SUM(R50:R57)</f>
        <v>250</v>
      </c>
      <c r="S58" s="147"/>
      <c r="T58" s="200">
        <f>SUM(T50:T57)</f>
        <v>170</v>
      </c>
    </row>
    <row r="59" spans="1:20" ht="15.75">
      <c r="A59" s="161" t="s">
        <v>437</v>
      </c>
      <c r="B59" s="156" t="s">
        <v>438</v>
      </c>
      <c r="C59" s="143"/>
      <c r="D59" s="143"/>
      <c r="E59" s="143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43"/>
      <c r="R59" s="143"/>
      <c r="S59" s="143"/>
      <c r="T59" s="143"/>
    </row>
    <row r="60" spans="1:20" ht="15.75">
      <c r="A60" s="161" t="s">
        <v>439</v>
      </c>
      <c r="B60" s="156" t="s">
        <v>440</v>
      </c>
      <c r="C60" s="143"/>
      <c r="D60" s="143"/>
      <c r="E60" s="143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43"/>
      <c r="R60" s="143"/>
      <c r="S60" s="143"/>
      <c r="T60" s="143"/>
    </row>
    <row r="61" spans="1:20" ht="30">
      <c r="A61" s="161" t="s">
        <v>441</v>
      </c>
      <c r="B61" s="156" t="s">
        <v>442</v>
      </c>
      <c r="C61" s="143"/>
      <c r="D61" s="143"/>
      <c r="E61" s="143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43"/>
      <c r="R61" s="143"/>
      <c r="S61" s="143"/>
      <c r="T61" s="143"/>
    </row>
    <row r="62" spans="1:20" ht="30">
      <c r="A62" s="161" t="s">
        <v>443</v>
      </c>
      <c r="B62" s="156" t="s">
        <v>444</v>
      </c>
      <c r="C62" s="143"/>
      <c r="D62" s="143"/>
      <c r="E62" s="143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43"/>
      <c r="R62" s="143"/>
      <c r="S62" s="143"/>
      <c r="T62" s="143"/>
    </row>
    <row r="63" spans="1:20" ht="30">
      <c r="A63" s="161" t="s">
        <v>445</v>
      </c>
      <c r="B63" s="156" t="s">
        <v>446</v>
      </c>
      <c r="C63" s="143"/>
      <c r="D63" s="143"/>
      <c r="E63" s="143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43"/>
      <c r="R63" s="143"/>
      <c r="S63" s="143"/>
      <c r="T63" s="143"/>
    </row>
    <row r="64" spans="1:20" ht="15.75">
      <c r="A64" s="161" t="s">
        <v>191</v>
      </c>
      <c r="B64" s="156" t="s">
        <v>78</v>
      </c>
      <c r="C64" s="143">
        <f>SUM(D64:T64)</f>
        <v>437</v>
      </c>
      <c r="D64" s="143">
        <v>220</v>
      </c>
      <c r="E64" s="143"/>
      <c r="F64" s="199"/>
      <c r="G64" s="199"/>
      <c r="H64" s="199"/>
      <c r="I64" s="199"/>
      <c r="J64" s="199"/>
      <c r="K64" s="199"/>
      <c r="L64" s="199">
        <v>107</v>
      </c>
      <c r="M64" s="199"/>
      <c r="N64" s="199"/>
      <c r="O64" s="199"/>
      <c r="P64" s="199"/>
      <c r="Q64" s="143"/>
      <c r="R64" s="143"/>
      <c r="S64" s="143">
        <v>110</v>
      </c>
      <c r="T64" s="143"/>
    </row>
    <row r="65" spans="1:20" ht="30">
      <c r="A65" s="161" t="s">
        <v>447</v>
      </c>
      <c r="B65" s="156" t="s">
        <v>448</v>
      </c>
      <c r="C65" s="143"/>
      <c r="D65" s="143"/>
      <c r="E65" s="143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43"/>
      <c r="R65" s="143"/>
      <c r="S65" s="143"/>
      <c r="T65" s="143"/>
    </row>
    <row r="66" spans="1:20" ht="15.75">
      <c r="A66" s="161" t="s">
        <v>552</v>
      </c>
      <c r="B66" s="156" t="s">
        <v>449</v>
      </c>
      <c r="C66" s="143"/>
      <c r="D66" s="143"/>
      <c r="E66" s="143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43"/>
      <c r="R66" s="143"/>
      <c r="S66" s="143"/>
      <c r="T66" s="143"/>
    </row>
    <row r="67" spans="1:20" ht="15.75">
      <c r="A67" s="161" t="s">
        <v>450</v>
      </c>
      <c r="B67" s="156" t="s">
        <v>451</v>
      </c>
      <c r="C67" s="143"/>
      <c r="D67" s="143"/>
      <c r="E67" s="143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43"/>
      <c r="R67" s="143"/>
      <c r="S67" s="143"/>
      <c r="T67" s="143"/>
    </row>
    <row r="68" spans="1:20" ht="15.75">
      <c r="A68" s="162" t="s">
        <v>452</v>
      </c>
      <c r="B68" s="207" t="s">
        <v>453</v>
      </c>
      <c r="C68" s="143"/>
      <c r="D68" s="143"/>
      <c r="E68" s="143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43"/>
      <c r="R68" s="143"/>
      <c r="S68" s="143"/>
      <c r="T68" s="143"/>
    </row>
    <row r="69" spans="1:20" ht="15.75">
      <c r="A69" s="161" t="s">
        <v>454</v>
      </c>
      <c r="B69" s="207" t="s">
        <v>456</v>
      </c>
      <c r="C69" s="143">
        <f>SUM(D69:T69)</f>
        <v>127</v>
      </c>
      <c r="D69" s="143"/>
      <c r="E69" s="143"/>
      <c r="F69" s="199"/>
      <c r="G69" s="199"/>
      <c r="H69" s="199"/>
      <c r="I69" s="199"/>
      <c r="J69" s="199"/>
      <c r="K69" s="199"/>
      <c r="L69" s="199"/>
      <c r="M69" s="199"/>
      <c r="N69" s="199"/>
      <c r="O69" s="199">
        <v>127</v>
      </c>
      <c r="P69" s="199"/>
      <c r="Q69" s="143"/>
      <c r="R69" s="143"/>
      <c r="S69" s="143"/>
      <c r="T69" s="143"/>
    </row>
    <row r="70" spans="1:20" ht="15.75">
      <c r="A70" s="162" t="s">
        <v>455</v>
      </c>
      <c r="B70" s="207" t="s">
        <v>583</v>
      </c>
      <c r="C70" s="143">
        <f>SUM(D70:T70)</f>
        <v>5882</v>
      </c>
      <c r="D70" s="143">
        <v>5882</v>
      </c>
      <c r="E70" s="143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43"/>
      <c r="R70" s="143"/>
      <c r="S70" s="143"/>
      <c r="T70" s="143"/>
    </row>
    <row r="71" spans="1:20" ht="15.75">
      <c r="A71" s="162" t="s">
        <v>457</v>
      </c>
      <c r="B71" s="207" t="s">
        <v>583</v>
      </c>
      <c r="C71" s="143"/>
      <c r="D71" s="143"/>
      <c r="E71" s="143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43"/>
      <c r="R71" s="143"/>
      <c r="S71" s="143"/>
      <c r="T71" s="143"/>
    </row>
    <row r="72" spans="1:20" ht="15.75">
      <c r="A72" s="18" t="s">
        <v>458</v>
      </c>
      <c r="B72" s="158" t="s">
        <v>459</v>
      </c>
      <c r="C72" s="147">
        <f>SUM(C59:C71)</f>
        <v>6446</v>
      </c>
      <c r="D72" s="143">
        <f>SUM(D59:D71)</f>
        <v>6102</v>
      </c>
      <c r="E72" s="143"/>
      <c r="F72" s="199"/>
      <c r="G72" s="199"/>
      <c r="H72" s="199"/>
      <c r="I72" s="199"/>
      <c r="J72" s="199"/>
      <c r="K72" s="199"/>
      <c r="L72" s="200">
        <f>SUM(L59:L71)</f>
        <v>107</v>
      </c>
      <c r="M72" s="199"/>
      <c r="N72" s="199"/>
      <c r="O72" s="200">
        <f>SUM(O59:O71)</f>
        <v>127</v>
      </c>
      <c r="P72" s="199"/>
      <c r="Q72" s="143"/>
      <c r="R72" s="143"/>
      <c r="S72" s="200">
        <f>SUM(S59:S71)</f>
        <v>110</v>
      </c>
      <c r="T72" s="143"/>
    </row>
    <row r="73" spans="1:20" ht="15.75">
      <c r="A73" s="125" t="s">
        <v>28</v>
      </c>
      <c r="B73" s="158"/>
      <c r="C73" s="147"/>
      <c r="D73" s="143"/>
      <c r="E73" s="143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43"/>
      <c r="R73" s="143"/>
      <c r="S73" s="143"/>
      <c r="T73" s="143"/>
    </row>
    <row r="74" spans="1:20" ht="15.75">
      <c r="A74" s="163" t="s">
        <v>460</v>
      </c>
      <c r="B74" s="156" t="s">
        <v>461</v>
      </c>
      <c r="C74" s="143">
        <v>0</v>
      </c>
      <c r="D74" s="143"/>
      <c r="E74" s="143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43"/>
      <c r="R74" s="143"/>
      <c r="S74" s="143"/>
      <c r="T74" s="143"/>
    </row>
    <row r="75" spans="1:20" ht="15.75">
      <c r="A75" s="163" t="s">
        <v>462</v>
      </c>
      <c r="B75" s="156" t="s">
        <v>463</v>
      </c>
      <c r="C75" s="143">
        <f>SUM(D75:T75)</f>
        <v>4229</v>
      </c>
      <c r="D75" s="143"/>
      <c r="E75" s="143">
        <v>1969</v>
      </c>
      <c r="F75" s="199"/>
      <c r="G75" s="199">
        <v>1260</v>
      </c>
      <c r="H75" s="199">
        <v>1000</v>
      </c>
      <c r="I75" s="199"/>
      <c r="J75" s="199"/>
      <c r="K75" s="199"/>
      <c r="L75" s="199"/>
      <c r="M75" s="199"/>
      <c r="N75" s="199"/>
      <c r="O75" s="199"/>
      <c r="P75" s="199"/>
      <c r="Q75" s="143"/>
      <c r="R75" s="143"/>
      <c r="S75" s="143"/>
      <c r="T75" s="143"/>
    </row>
    <row r="76" spans="1:20" ht="15.75">
      <c r="A76" s="163" t="s">
        <v>464</v>
      </c>
      <c r="B76" s="156" t="s">
        <v>465</v>
      </c>
      <c r="C76" s="143">
        <f>SUM(D76:T76)</f>
        <v>236</v>
      </c>
      <c r="D76" s="143"/>
      <c r="E76" s="143">
        <v>236</v>
      </c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43"/>
      <c r="R76" s="143"/>
      <c r="S76" s="143"/>
      <c r="T76" s="143"/>
    </row>
    <row r="77" spans="1:20" ht="15.75">
      <c r="A77" s="163" t="s">
        <v>466</v>
      </c>
      <c r="B77" s="156" t="s">
        <v>467</v>
      </c>
      <c r="C77" s="143"/>
      <c r="D77" s="143"/>
      <c r="E77" s="143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43"/>
      <c r="R77" s="143"/>
      <c r="S77" s="143"/>
      <c r="T77" s="143"/>
    </row>
    <row r="78" spans="1:20" ht="15.75">
      <c r="A78" s="122" t="s">
        <v>468</v>
      </c>
      <c r="B78" s="156" t="s">
        <v>469</v>
      </c>
      <c r="C78" s="143">
        <v>0</v>
      </c>
      <c r="D78" s="143"/>
      <c r="E78" s="143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43"/>
      <c r="R78" s="143"/>
      <c r="S78" s="143"/>
      <c r="T78" s="143"/>
    </row>
    <row r="79" spans="1:20" ht="15.75">
      <c r="A79" s="122" t="s">
        <v>470</v>
      </c>
      <c r="B79" s="156" t="s">
        <v>471</v>
      </c>
      <c r="C79" s="143">
        <v>0</v>
      </c>
      <c r="D79" s="143"/>
      <c r="E79" s="143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43"/>
      <c r="R79" s="143"/>
      <c r="S79" s="143"/>
      <c r="T79" s="143"/>
    </row>
    <row r="80" spans="1:20" ht="15.75">
      <c r="A80" s="122" t="s">
        <v>472</v>
      </c>
      <c r="B80" s="156" t="s">
        <v>473</v>
      </c>
      <c r="C80" s="143">
        <f>SUM(D80:T80)</f>
        <v>1205</v>
      </c>
      <c r="D80" s="143"/>
      <c r="E80" s="143">
        <v>595</v>
      </c>
      <c r="F80" s="199"/>
      <c r="G80" s="199">
        <v>340</v>
      </c>
      <c r="H80" s="199">
        <v>270</v>
      </c>
      <c r="I80" s="199"/>
      <c r="J80" s="199"/>
      <c r="K80" s="199"/>
      <c r="L80" s="199"/>
      <c r="M80" s="199"/>
      <c r="N80" s="199"/>
      <c r="O80" s="199"/>
      <c r="P80" s="199"/>
      <c r="Q80" s="143"/>
      <c r="R80" s="143"/>
      <c r="S80" s="143"/>
      <c r="T80" s="143"/>
    </row>
    <row r="81" spans="1:20" ht="15.75">
      <c r="A81" s="19" t="s">
        <v>474</v>
      </c>
      <c r="B81" s="158" t="s">
        <v>475</v>
      </c>
      <c r="C81" s="147">
        <f>SUM(C74:C80)</f>
        <v>5670</v>
      </c>
      <c r="D81" s="143"/>
      <c r="E81" s="143">
        <f>SUM(E74:E80)</f>
        <v>2800</v>
      </c>
      <c r="F81" s="199"/>
      <c r="G81" s="199">
        <f>SUM(G74:G80)</f>
        <v>1600</v>
      </c>
      <c r="H81" s="200">
        <f>SUM(H74:H80)</f>
        <v>1270</v>
      </c>
      <c r="I81" s="199"/>
      <c r="J81" s="199"/>
      <c r="K81" s="199"/>
      <c r="L81" s="199"/>
      <c r="M81" s="199"/>
      <c r="N81" s="199"/>
      <c r="O81" s="199"/>
      <c r="P81" s="199"/>
      <c r="Q81" s="143"/>
      <c r="R81" s="143"/>
      <c r="S81" s="143"/>
      <c r="T81" s="143"/>
    </row>
    <row r="82" spans="1:20" ht="15.75">
      <c r="A82" s="124" t="s">
        <v>476</v>
      </c>
      <c r="B82" s="156" t="s">
        <v>477</v>
      </c>
      <c r="C82" s="143"/>
      <c r="D82" s="143"/>
      <c r="E82" s="143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43"/>
      <c r="R82" s="143"/>
      <c r="S82" s="143"/>
      <c r="T82" s="143"/>
    </row>
    <row r="83" spans="1:20" ht="15.75">
      <c r="A83" s="124" t="s">
        <v>478</v>
      </c>
      <c r="B83" s="156" t="s">
        <v>479</v>
      </c>
      <c r="C83" s="143">
        <v>0</v>
      </c>
      <c r="D83" s="143"/>
      <c r="E83" s="143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43"/>
      <c r="R83" s="143"/>
      <c r="S83" s="143"/>
      <c r="T83" s="143"/>
    </row>
    <row r="84" spans="1:20" ht="15.75">
      <c r="A84" s="124" t="s">
        <v>480</v>
      </c>
      <c r="B84" s="156" t="s">
        <v>481</v>
      </c>
      <c r="C84" s="143">
        <f>SUM(D84:T84)</f>
        <v>500</v>
      </c>
      <c r="D84" s="143"/>
      <c r="E84" s="143"/>
      <c r="F84" s="199"/>
      <c r="G84" s="199"/>
      <c r="H84" s="199">
        <v>500</v>
      </c>
      <c r="I84" s="199"/>
      <c r="J84" s="199"/>
      <c r="K84" s="199"/>
      <c r="L84" s="199"/>
      <c r="M84" s="199"/>
      <c r="N84" s="199"/>
      <c r="O84" s="199"/>
      <c r="P84" s="199"/>
      <c r="Q84" s="143"/>
      <c r="R84" s="143"/>
      <c r="S84" s="143"/>
      <c r="T84" s="143"/>
    </row>
    <row r="85" spans="1:20" ht="15.75">
      <c r="A85" s="124" t="s">
        <v>482</v>
      </c>
      <c r="B85" s="156" t="s">
        <v>483</v>
      </c>
      <c r="C85" s="143">
        <f>SUM(D85:T85)</f>
        <v>135</v>
      </c>
      <c r="D85" s="143"/>
      <c r="E85" s="143"/>
      <c r="F85" s="199"/>
      <c r="G85" s="199"/>
      <c r="H85" s="199">
        <v>135</v>
      </c>
      <c r="I85" s="199"/>
      <c r="J85" s="199"/>
      <c r="K85" s="199"/>
      <c r="L85" s="199"/>
      <c r="M85" s="199"/>
      <c r="N85" s="199"/>
      <c r="O85" s="199"/>
      <c r="P85" s="199"/>
      <c r="Q85" s="143"/>
      <c r="R85" s="143"/>
      <c r="S85" s="143"/>
      <c r="T85" s="143"/>
    </row>
    <row r="86" spans="1:20" ht="15.75">
      <c r="A86" s="18" t="s">
        <v>484</v>
      </c>
      <c r="B86" s="158" t="s">
        <v>485</v>
      </c>
      <c r="C86" s="147">
        <f>SUM(C82:C85)</f>
        <v>635</v>
      </c>
      <c r="D86" s="143"/>
      <c r="E86" s="143"/>
      <c r="F86" s="199"/>
      <c r="G86" s="199"/>
      <c r="H86" s="200">
        <f>SUM(H82:H85)</f>
        <v>635</v>
      </c>
      <c r="I86" s="199"/>
      <c r="J86" s="199"/>
      <c r="K86" s="199"/>
      <c r="L86" s="199"/>
      <c r="M86" s="199"/>
      <c r="N86" s="199"/>
      <c r="O86" s="199"/>
      <c r="P86" s="199"/>
      <c r="Q86" s="143"/>
      <c r="R86" s="143"/>
      <c r="S86" s="143"/>
      <c r="T86" s="143"/>
    </row>
    <row r="87" spans="1:20" ht="30">
      <c r="A87" s="124" t="s">
        <v>486</v>
      </c>
      <c r="B87" s="156" t="s">
        <v>487</v>
      </c>
      <c r="C87" s="143"/>
      <c r="D87" s="143"/>
      <c r="E87" s="143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43"/>
      <c r="R87" s="143"/>
      <c r="S87" s="143"/>
      <c r="T87" s="143"/>
    </row>
    <row r="88" spans="1:20" ht="30">
      <c r="A88" s="124" t="s">
        <v>488</v>
      </c>
      <c r="B88" s="156" t="s">
        <v>489</v>
      </c>
      <c r="C88" s="143"/>
      <c r="D88" s="143"/>
      <c r="E88" s="143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43"/>
      <c r="R88" s="143"/>
      <c r="S88" s="143"/>
      <c r="T88" s="143"/>
    </row>
    <row r="89" spans="1:20" ht="30">
      <c r="A89" s="124" t="s">
        <v>490</v>
      </c>
      <c r="B89" s="156" t="s">
        <v>491</v>
      </c>
      <c r="C89" s="143"/>
      <c r="D89" s="143"/>
      <c r="E89" s="143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43"/>
      <c r="R89" s="143"/>
      <c r="S89" s="143"/>
      <c r="T89" s="143"/>
    </row>
    <row r="90" spans="1:20" ht="15.75">
      <c r="A90" s="124" t="s">
        <v>492</v>
      </c>
      <c r="B90" s="156" t="s">
        <v>493</v>
      </c>
      <c r="C90" s="143"/>
      <c r="D90" s="143"/>
      <c r="E90" s="143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43"/>
      <c r="R90" s="143"/>
      <c r="S90" s="143"/>
      <c r="T90" s="143"/>
    </row>
    <row r="91" spans="1:20" ht="30">
      <c r="A91" s="124" t="s">
        <v>494</v>
      </c>
      <c r="B91" s="156" t="s">
        <v>495</v>
      </c>
      <c r="C91" s="143"/>
      <c r="D91" s="143"/>
      <c r="E91" s="143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43"/>
      <c r="R91" s="143"/>
      <c r="S91" s="143"/>
      <c r="T91" s="143"/>
    </row>
    <row r="92" spans="1:20" ht="30">
      <c r="A92" s="124" t="s">
        <v>496</v>
      </c>
      <c r="B92" s="156" t="s">
        <v>497</v>
      </c>
      <c r="C92" s="143"/>
      <c r="D92" s="143"/>
      <c r="E92" s="143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43"/>
      <c r="R92" s="143"/>
      <c r="S92" s="143"/>
      <c r="T92" s="143"/>
    </row>
    <row r="93" spans="1:20" ht="15.75">
      <c r="A93" s="124" t="s">
        <v>498</v>
      </c>
      <c r="B93" s="156" t="s">
        <v>499</v>
      </c>
      <c r="C93" s="143"/>
      <c r="D93" s="143"/>
      <c r="E93" s="143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43"/>
      <c r="R93" s="143"/>
      <c r="S93" s="143"/>
      <c r="T93" s="143"/>
    </row>
    <row r="94" spans="1:20" ht="15.75">
      <c r="A94" s="124" t="s">
        <v>500</v>
      </c>
      <c r="B94" s="156" t="s">
        <v>501</v>
      </c>
      <c r="C94" s="143"/>
      <c r="D94" s="143"/>
      <c r="E94" s="143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43"/>
      <c r="R94" s="143"/>
      <c r="S94" s="143"/>
      <c r="T94" s="143"/>
    </row>
    <row r="95" spans="1:20" ht="15.75">
      <c r="A95" s="18" t="s">
        <v>502</v>
      </c>
      <c r="B95" s="158" t="s">
        <v>503</v>
      </c>
      <c r="C95" s="147">
        <f>SUM(C94)</f>
        <v>0</v>
      </c>
      <c r="D95" s="143"/>
      <c r="E95" s="143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43"/>
      <c r="R95" s="143"/>
      <c r="S95" s="143"/>
      <c r="T95" s="143"/>
    </row>
    <row r="96" spans="1:20" ht="15.75">
      <c r="A96" s="125" t="s">
        <v>27</v>
      </c>
      <c r="B96" s="158"/>
      <c r="C96" s="147">
        <f>SUM(C81+C86+C95)</f>
        <v>6305</v>
      </c>
      <c r="D96" s="143"/>
      <c r="E96" s="143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43"/>
      <c r="R96" s="143"/>
      <c r="S96" s="143"/>
      <c r="T96" s="143"/>
    </row>
    <row r="97" spans="1:20" ht="15.75">
      <c r="A97" s="127" t="s">
        <v>504</v>
      </c>
      <c r="B97" s="164" t="s">
        <v>505</v>
      </c>
      <c r="C97" s="147">
        <f>SUM(C95+C86+C81+C72+C58+C49+C24+C23)</f>
        <v>28774</v>
      </c>
      <c r="D97" s="147"/>
      <c r="E97" s="147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147"/>
      <c r="R97" s="147"/>
      <c r="S97" s="147"/>
      <c r="T97" s="147"/>
    </row>
    <row r="98" spans="1:21" ht="15.75">
      <c r="A98" s="124" t="s">
        <v>506</v>
      </c>
      <c r="B98" s="123" t="s">
        <v>507</v>
      </c>
      <c r="C98" s="177"/>
      <c r="D98" s="165"/>
      <c r="E98" s="165"/>
      <c r="F98" s="201"/>
      <c r="G98" s="201"/>
      <c r="H98" s="201"/>
      <c r="I98" s="201"/>
      <c r="J98" s="201"/>
      <c r="K98" s="201"/>
      <c r="L98" s="201"/>
      <c r="M98" s="201"/>
      <c r="N98" s="201"/>
      <c r="O98" s="201"/>
      <c r="P98" s="201"/>
      <c r="Q98" s="165"/>
      <c r="R98" s="165"/>
      <c r="S98" s="165"/>
      <c r="T98" s="165"/>
      <c r="U98" s="153"/>
    </row>
    <row r="99" spans="1:21" ht="15.75">
      <c r="A99" s="124" t="s">
        <v>508</v>
      </c>
      <c r="B99" s="123" t="s">
        <v>509</v>
      </c>
      <c r="C99" s="177"/>
      <c r="D99" s="165"/>
      <c r="E99" s="165"/>
      <c r="F99" s="201"/>
      <c r="G99" s="201"/>
      <c r="H99" s="201"/>
      <c r="I99" s="201"/>
      <c r="J99" s="201"/>
      <c r="K99" s="201"/>
      <c r="L99" s="201"/>
      <c r="M99" s="201"/>
      <c r="N99" s="201"/>
      <c r="O99" s="201"/>
      <c r="P99" s="201"/>
      <c r="Q99" s="165"/>
      <c r="R99" s="165"/>
      <c r="S99" s="165"/>
      <c r="T99" s="165"/>
      <c r="U99" s="153"/>
    </row>
    <row r="100" spans="1:21" ht="15.75">
      <c r="A100" s="124" t="s">
        <v>510</v>
      </c>
      <c r="B100" s="123" t="s">
        <v>511</v>
      </c>
      <c r="C100" s="177"/>
      <c r="D100" s="165"/>
      <c r="E100" s="165"/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  <c r="P100" s="201"/>
      <c r="Q100" s="165"/>
      <c r="R100" s="165"/>
      <c r="S100" s="165"/>
      <c r="T100" s="165"/>
      <c r="U100" s="153"/>
    </row>
    <row r="101" spans="1:21" ht="15.75">
      <c r="A101" s="18" t="s">
        <v>512</v>
      </c>
      <c r="B101" s="14" t="s">
        <v>513</v>
      </c>
      <c r="C101" s="178">
        <v>0</v>
      </c>
      <c r="D101" s="166"/>
      <c r="E101" s="166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166"/>
      <c r="R101" s="166"/>
      <c r="S101" s="166"/>
      <c r="T101" s="166"/>
      <c r="U101" s="167"/>
    </row>
    <row r="102" spans="1:21" ht="15.75">
      <c r="A102" s="130" t="s">
        <v>514</v>
      </c>
      <c r="B102" s="123" t="s">
        <v>515</v>
      </c>
      <c r="C102" s="179"/>
      <c r="D102" s="168"/>
      <c r="E102" s="168"/>
      <c r="F102" s="203"/>
      <c r="G102" s="203"/>
      <c r="H102" s="203"/>
      <c r="I102" s="203"/>
      <c r="J102" s="203"/>
      <c r="K102" s="203"/>
      <c r="L102" s="203"/>
      <c r="M102" s="203"/>
      <c r="N102" s="203"/>
      <c r="O102" s="203"/>
      <c r="P102" s="203"/>
      <c r="Q102" s="168"/>
      <c r="R102" s="168"/>
      <c r="S102" s="168"/>
      <c r="T102" s="168"/>
      <c r="U102" s="169"/>
    </row>
    <row r="103" spans="1:21" ht="15.75">
      <c r="A103" s="130" t="s">
        <v>516</v>
      </c>
      <c r="B103" s="123" t="s">
        <v>517</v>
      </c>
      <c r="C103" s="179"/>
      <c r="D103" s="168"/>
      <c r="E103" s="168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168"/>
      <c r="R103" s="168"/>
      <c r="S103" s="168"/>
      <c r="T103" s="168"/>
      <c r="U103" s="169"/>
    </row>
    <row r="104" spans="1:21" ht="15.75">
      <c r="A104" s="124" t="s">
        <v>518</v>
      </c>
      <c r="B104" s="123" t="s">
        <v>519</v>
      </c>
      <c r="C104" s="177"/>
      <c r="D104" s="165"/>
      <c r="E104" s="165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  <c r="P104" s="201"/>
      <c r="Q104" s="165"/>
      <c r="R104" s="165"/>
      <c r="S104" s="165"/>
      <c r="T104" s="165"/>
      <c r="U104" s="153"/>
    </row>
    <row r="105" spans="1:21" ht="15.75">
      <c r="A105" s="124" t="s">
        <v>520</v>
      </c>
      <c r="B105" s="123" t="s">
        <v>521</v>
      </c>
      <c r="C105" s="177"/>
      <c r="D105" s="165"/>
      <c r="E105" s="165"/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  <c r="P105" s="201"/>
      <c r="Q105" s="165"/>
      <c r="R105" s="165"/>
      <c r="S105" s="165"/>
      <c r="T105" s="165"/>
      <c r="U105" s="153"/>
    </row>
    <row r="106" spans="1:21" ht="15.75">
      <c r="A106" s="13" t="s">
        <v>522</v>
      </c>
      <c r="B106" s="14" t="s">
        <v>523</v>
      </c>
      <c r="C106" s="172">
        <v>0</v>
      </c>
      <c r="D106" s="170"/>
      <c r="E106" s="170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170"/>
      <c r="R106" s="170"/>
      <c r="S106" s="170"/>
      <c r="T106" s="170"/>
      <c r="U106" s="171"/>
    </row>
    <row r="107" spans="1:21" ht="15.75">
      <c r="A107" s="130" t="s">
        <v>524</v>
      </c>
      <c r="B107" s="123" t="s">
        <v>525</v>
      </c>
      <c r="C107" s="179"/>
      <c r="D107" s="168"/>
      <c r="E107" s="168"/>
      <c r="F107" s="203"/>
      <c r="G107" s="203"/>
      <c r="H107" s="203"/>
      <c r="I107" s="203"/>
      <c r="J107" s="203"/>
      <c r="K107" s="203"/>
      <c r="L107" s="203"/>
      <c r="M107" s="203"/>
      <c r="N107" s="203"/>
      <c r="O107" s="203"/>
      <c r="P107" s="203"/>
      <c r="Q107" s="168"/>
      <c r="R107" s="168"/>
      <c r="S107" s="168"/>
      <c r="T107" s="168"/>
      <c r="U107" s="169"/>
    </row>
    <row r="108" spans="1:21" ht="15.75">
      <c r="A108" s="130" t="s">
        <v>526</v>
      </c>
      <c r="B108" s="123" t="s">
        <v>527</v>
      </c>
      <c r="C108" s="179"/>
      <c r="D108" s="168"/>
      <c r="E108" s="168"/>
      <c r="F108" s="203"/>
      <c r="G108" s="203"/>
      <c r="H108" s="203"/>
      <c r="I108" s="203"/>
      <c r="J108" s="203"/>
      <c r="K108" s="203"/>
      <c r="L108" s="203"/>
      <c r="M108" s="203"/>
      <c r="N108" s="203"/>
      <c r="O108" s="203"/>
      <c r="P108" s="203"/>
      <c r="Q108" s="168"/>
      <c r="R108" s="168"/>
      <c r="S108" s="168"/>
      <c r="T108" s="168"/>
      <c r="U108" s="169"/>
    </row>
    <row r="109" spans="1:21" ht="15.75">
      <c r="A109" s="13" t="s">
        <v>528</v>
      </c>
      <c r="B109" s="14" t="s">
        <v>529</v>
      </c>
      <c r="C109" s="172">
        <v>0</v>
      </c>
      <c r="D109" s="168"/>
      <c r="E109" s="168"/>
      <c r="F109" s="203"/>
      <c r="G109" s="203"/>
      <c r="H109" s="203"/>
      <c r="I109" s="203"/>
      <c r="J109" s="203"/>
      <c r="K109" s="203"/>
      <c r="L109" s="203"/>
      <c r="M109" s="203"/>
      <c r="N109" s="203"/>
      <c r="O109" s="203"/>
      <c r="P109" s="203"/>
      <c r="Q109" s="168"/>
      <c r="R109" s="168"/>
      <c r="S109" s="168"/>
      <c r="T109" s="168"/>
      <c r="U109" s="169"/>
    </row>
    <row r="110" spans="1:21" ht="15.75">
      <c r="A110" s="130" t="s">
        <v>530</v>
      </c>
      <c r="B110" s="123" t="s">
        <v>531</v>
      </c>
      <c r="C110" s="179"/>
      <c r="D110" s="168"/>
      <c r="E110" s="168"/>
      <c r="F110" s="203"/>
      <c r="G110" s="203"/>
      <c r="H110" s="203"/>
      <c r="I110" s="203"/>
      <c r="J110" s="203"/>
      <c r="K110" s="203"/>
      <c r="L110" s="203"/>
      <c r="M110" s="203"/>
      <c r="N110" s="203"/>
      <c r="O110" s="203"/>
      <c r="P110" s="203"/>
      <c r="Q110" s="168"/>
      <c r="R110" s="168"/>
      <c r="S110" s="168"/>
      <c r="T110" s="168"/>
      <c r="U110" s="169"/>
    </row>
    <row r="111" spans="1:21" ht="15.75">
      <c r="A111" s="130" t="s">
        <v>532</v>
      </c>
      <c r="B111" s="123" t="s">
        <v>533</v>
      </c>
      <c r="C111" s="179"/>
      <c r="D111" s="168"/>
      <c r="E111" s="168"/>
      <c r="F111" s="203"/>
      <c r="G111" s="203"/>
      <c r="H111" s="203"/>
      <c r="I111" s="203"/>
      <c r="J111" s="203"/>
      <c r="K111" s="203"/>
      <c r="L111" s="203"/>
      <c r="M111" s="203"/>
      <c r="N111" s="203"/>
      <c r="O111" s="203"/>
      <c r="P111" s="203"/>
      <c r="Q111" s="168"/>
      <c r="R111" s="168"/>
      <c r="S111" s="168"/>
      <c r="T111" s="168"/>
      <c r="U111" s="169"/>
    </row>
    <row r="112" spans="1:21" ht="15.75">
      <c r="A112" s="130" t="s">
        <v>534</v>
      </c>
      <c r="B112" s="123" t="s">
        <v>535</v>
      </c>
      <c r="C112" s="179"/>
      <c r="D112" s="168"/>
      <c r="E112" s="168"/>
      <c r="F112" s="203"/>
      <c r="G112" s="203"/>
      <c r="H112" s="203"/>
      <c r="I112" s="203"/>
      <c r="J112" s="203"/>
      <c r="K112" s="203"/>
      <c r="L112" s="203"/>
      <c r="M112" s="203"/>
      <c r="N112" s="203"/>
      <c r="O112" s="203"/>
      <c r="P112" s="203"/>
      <c r="Q112" s="168"/>
      <c r="R112" s="168"/>
      <c r="S112" s="168"/>
      <c r="T112" s="168"/>
      <c r="U112" s="169"/>
    </row>
    <row r="113" spans="1:21" ht="15.75">
      <c r="A113" s="13" t="s">
        <v>536</v>
      </c>
      <c r="B113" s="14" t="s">
        <v>537</v>
      </c>
      <c r="C113" s="172">
        <v>0</v>
      </c>
      <c r="D113" s="170"/>
      <c r="E113" s="170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170"/>
      <c r="R113" s="170"/>
      <c r="S113" s="170"/>
      <c r="T113" s="170"/>
      <c r="U113" s="171"/>
    </row>
    <row r="114" spans="1:21" ht="15.75">
      <c r="A114" s="130" t="s">
        <v>538</v>
      </c>
      <c r="B114" s="123" t="s">
        <v>539</v>
      </c>
      <c r="C114" s="179"/>
      <c r="D114" s="168"/>
      <c r="E114" s="168"/>
      <c r="F114" s="203"/>
      <c r="G114" s="203"/>
      <c r="H114" s="203"/>
      <c r="I114" s="203"/>
      <c r="J114" s="203"/>
      <c r="K114" s="203"/>
      <c r="L114" s="203"/>
      <c r="M114" s="203"/>
      <c r="N114" s="203"/>
      <c r="O114" s="203"/>
      <c r="P114" s="203"/>
      <c r="Q114" s="168"/>
      <c r="R114" s="168"/>
      <c r="S114" s="168"/>
      <c r="T114" s="168"/>
      <c r="U114" s="169"/>
    </row>
    <row r="115" spans="1:21" ht="15.75">
      <c r="A115" s="124" t="s">
        <v>540</v>
      </c>
      <c r="B115" s="123" t="s">
        <v>541</v>
      </c>
      <c r="C115" s="177"/>
      <c r="D115" s="165"/>
      <c r="E115" s="165"/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  <c r="P115" s="201"/>
      <c r="Q115" s="165"/>
      <c r="R115" s="165"/>
      <c r="S115" s="165"/>
      <c r="T115" s="165"/>
      <c r="U115" s="153"/>
    </row>
    <row r="116" spans="1:21" ht="15.75">
      <c r="A116" s="130" t="s">
        <v>542</v>
      </c>
      <c r="B116" s="123" t="s">
        <v>543</v>
      </c>
      <c r="C116" s="179"/>
      <c r="D116" s="168"/>
      <c r="E116" s="168"/>
      <c r="F116" s="203"/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168"/>
      <c r="R116" s="168"/>
      <c r="S116" s="168"/>
      <c r="T116" s="168"/>
      <c r="U116" s="169"/>
    </row>
    <row r="117" spans="1:21" ht="15.75">
      <c r="A117" s="130" t="s">
        <v>544</v>
      </c>
      <c r="B117" s="123" t="s">
        <v>545</v>
      </c>
      <c r="C117" s="179"/>
      <c r="D117" s="12"/>
      <c r="E117" s="12"/>
      <c r="F117" s="205"/>
      <c r="G117" s="205"/>
      <c r="H117" s="205"/>
      <c r="I117" s="205"/>
      <c r="J117" s="205"/>
      <c r="K117" s="205"/>
      <c r="L117" s="205"/>
      <c r="M117" s="205"/>
      <c r="N117" s="205"/>
      <c r="O117" s="205"/>
      <c r="P117" s="205"/>
      <c r="Q117" s="12"/>
      <c r="R117" s="12"/>
      <c r="S117" s="12"/>
      <c r="T117" s="12"/>
      <c r="U117" s="169"/>
    </row>
    <row r="118" spans="1:21" ht="15.75">
      <c r="A118" s="13" t="s">
        <v>546</v>
      </c>
      <c r="B118" s="14" t="s">
        <v>547</v>
      </c>
      <c r="C118" s="172">
        <v>0</v>
      </c>
      <c r="D118" s="170"/>
      <c r="E118" s="170"/>
      <c r="F118" s="204"/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170"/>
      <c r="R118" s="170"/>
      <c r="S118" s="170"/>
      <c r="T118" s="170"/>
      <c r="U118" s="171"/>
    </row>
    <row r="119" spans="1:21" ht="15.75">
      <c r="A119" s="124" t="s">
        <v>548</v>
      </c>
      <c r="B119" s="123" t="s">
        <v>549</v>
      </c>
      <c r="C119" s="177"/>
      <c r="D119" s="165"/>
      <c r="E119" s="165"/>
      <c r="F119" s="201"/>
      <c r="G119" s="201"/>
      <c r="H119" s="201"/>
      <c r="I119" s="201"/>
      <c r="J119" s="201"/>
      <c r="K119" s="201"/>
      <c r="L119" s="201"/>
      <c r="M119" s="201"/>
      <c r="N119" s="201"/>
      <c r="O119" s="201"/>
      <c r="P119" s="201"/>
      <c r="Q119" s="165"/>
      <c r="R119" s="165"/>
      <c r="S119" s="165"/>
      <c r="T119" s="165"/>
      <c r="U119" s="153"/>
    </row>
    <row r="120" spans="1:21" ht="15.75">
      <c r="A120" s="131" t="s">
        <v>550</v>
      </c>
      <c r="B120" s="132" t="s">
        <v>551</v>
      </c>
      <c r="C120" s="172">
        <v>0</v>
      </c>
      <c r="D120" s="170"/>
      <c r="E120" s="170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170"/>
      <c r="R120" s="170"/>
      <c r="S120" s="170"/>
      <c r="T120" s="170"/>
      <c r="U120" s="171"/>
    </row>
    <row r="121" spans="1:21" ht="15.75">
      <c r="A121" s="133" t="s">
        <v>227</v>
      </c>
      <c r="B121" s="134"/>
      <c r="C121" s="172">
        <f>SUM(D121:T121)</f>
        <v>28774</v>
      </c>
      <c r="D121" s="170">
        <f>D23+D24+D49+D72</f>
        <v>9999</v>
      </c>
      <c r="E121" s="170">
        <f>E49+E81</f>
        <v>3020</v>
      </c>
      <c r="F121" s="204">
        <f>F49</f>
        <v>2742</v>
      </c>
      <c r="G121" s="204">
        <f>G49+G81</f>
        <v>2172</v>
      </c>
      <c r="H121" s="204">
        <f>H86+H81+H49</f>
        <v>2105</v>
      </c>
      <c r="I121" s="204">
        <f>I49</f>
        <v>1168</v>
      </c>
      <c r="J121" s="204">
        <f>J23+J24+J49</f>
        <v>5202</v>
      </c>
      <c r="K121" s="204">
        <f>K49</f>
        <v>394</v>
      </c>
      <c r="L121" s="204">
        <f>L72</f>
        <v>107</v>
      </c>
      <c r="M121" s="204">
        <f>M23+M24+M49</f>
        <v>209</v>
      </c>
      <c r="N121" s="204">
        <f>N49</f>
        <v>889</v>
      </c>
      <c r="O121" s="204">
        <f>O72</f>
        <v>127</v>
      </c>
      <c r="P121" s="204">
        <f>P58</f>
        <v>50</v>
      </c>
      <c r="Q121" s="170">
        <f>Q58</f>
        <v>60</v>
      </c>
      <c r="R121" s="170">
        <f>R58</f>
        <v>250</v>
      </c>
      <c r="S121" s="170">
        <f>S72</f>
        <v>110</v>
      </c>
      <c r="T121" s="170">
        <f>T58</f>
        <v>170</v>
      </c>
      <c r="U121" s="173"/>
    </row>
    <row r="122" spans="1:21" ht="15.75">
      <c r="A122" s="176"/>
      <c r="B122" s="175"/>
      <c r="C122" s="192"/>
      <c r="D122" s="189"/>
      <c r="E122" s="189"/>
      <c r="F122" s="173"/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  <c r="Q122" s="189"/>
      <c r="R122" s="189"/>
      <c r="S122" s="189"/>
      <c r="T122" s="189"/>
      <c r="U122" s="173"/>
    </row>
    <row r="123" spans="1:21" ht="15">
      <c r="A123" s="174"/>
      <c r="B123" s="173"/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</row>
    <row r="124" spans="2:21" ht="15">
      <c r="B124" s="173"/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</row>
    <row r="125" spans="2:21" ht="15">
      <c r="B125" s="173"/>
      <c r="C125" s="173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</row>
    <row r="126" spans="2:21" ht="15">
      <c r="B126" s="173"/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</row>
    <row r="127" spans="2:21" ht="15">
      <c r="B127" s="173"/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</row>
    <row r="128" spans="2:21" ht="15">
      <c r="B128" s="173"/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</row>
    <row r="129" spans="2:21" ht="15">
      <c r="B129" s="173"/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</row>
    <row r="130" spans="2:21" ht="15">
      <c r="B130" s="173"/>
      <c r="C130" s="173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</row>
    <row r="131" spans="2:21" ht="15">
      <c r="B131" s="173"/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</row>
    <row r="132" spans="2:21" ht="15">
      <c r="B132" s="173"/>
      <c r="C132" s="173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</row>
    <row r="133" spans="2:21" ht="15">
      <c r="B133" s="173"/>
      <c r="C133" s="17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</row>
    <row r="134" spans="2:21" ht="15">
      <c r="B134" s="173"/>
      <c r="C134" s="173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</row>
    <row r="135" spans="2:21" ht="15">
      <c r="B135" s="173"/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</row>
    <row r="136" spans="2:21" ht="15">
      <c r="B136" s="173"/>
      <c r="C136" s="173"/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</row>
    <row r="137" spans="2:21" ht="15">
      <c r="B137" s="173"/>
      <c r="C137" s="173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</row>
    <row r="138" spans="2:21" ht="15">
      <c r="B138" s="173"/>
      <c r="C138" s="173"/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</row>
    <row r="139" spans="2:21" ht="15">
      <c r="B139" s="173"/>
      <c r="C139" s="173"/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</row>
    <row r="140" spans="2:21" ht="15">
      <c r="B140" s="173"/>
      <c r="C140" s="173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</row>
    <row r="141" spans="2:21" ht="15">
      <c r="B141" s="173"/>
      <c r="C141" s="173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</row>
    <row r="142" spans="2:21" ht="15">
      <c r="B142" s="173"/>
      <c r="C142" s="173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</row>
    <row r="143" spans="2:21" ht="15">
      <c r="B143" s="173"/>
      <c r="C143" s="173"/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</row>
    <row r="144" spans="2:21" ht="15">
      <c r="B144" s="173"/>
      <c r="C144" s="173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</row>
    <row r="145" spans="2:21" ht="15">
      <c r="B145" s="173"/>
      <c r="C145" s="173"/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</row>
    <row r="146" spans="2:21" ht="15">
      <c r="B146" s="173"/>
      <c r="C146" s="173"/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</row>
    <row r="147" spans="2:21" ht="15">
      <c r="B147" s="173"/>
      <c r="C147" s="173"/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</row>
    <row r="148" spans="2:21" ht="15">
      <c r="B148" s="173"/>
      <c r="C148" s="173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</row>
    <row r="149" spans="2:21" ht="15">
      <c r="B149" s="173"/>
      <c r="C149" s="173"/>
      <c r="D149" s="173"/>
      <c r="E149" s="173"/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  <c r="R149" s="173"/>
      <c r="S149" s="173"/>
      <c r="T149" s="173"/>
      <c r="U149" s="173"/>
    </row>
    <row r="150" spans="2:21" ht="15">
      <c r="B150" s="173"/>
      <c r="C150" s="173"/>
      <c r="D150" s="173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  <c r="R150" s="173"/>
      <c r="S150" s="173"/>
      <c r="T150" s="173"/>
      <c r="U150" s="173"/>
    </row>
    <row r="151" spans="2:21" ht="15"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3"/>
      <c r="U151" s="173"/>
    </row>
    <row r="152" spans="2:21" ht="15">
      <c r="B152" s="173"/>
      <c r="C152" s="173"/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73"/>
      <c r="S152" s="173"/>
      <c r="T152" s="173"/>
      <c r="U152" s="173"/>
    </row>
    <row r="153" spans="2:21" ht="15">
      <c r="B153" s="173"/>
      <c r="C153" s="173"/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  <c r="T153" s="173"/>
      <c r="U153" s="173"/>
    </row>
    <row r="154" spans="2:21" ht="15">
      <c r="B154" s="173"/>
      <c r="C154" s="173"/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  <c r="R154" s="173"/>
      <c r="S154" s="173"/>
      <c r="T154" s="173"/>
      <c r="U154" s="173"/>
    </row>
    <row r="155" spans="2:21" ht="15">
      <c r="B155" s="173"/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  <c r="R155" s="173"/>
      <c r="S155" s="173"/>
      <c r="T155" s="173"/>
      <c r="U155" s="173"/>
    </row>
    <row r="156" spans="2:21" ht="15">
      <c r="B156" s="173"/>
      <c r="C156" s="173"/>
      <c r="D156" s="173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  <c r="R156" s="173"/>
      <c r="S156" s="173"/>
      <c r="T156" s="173"/>
      <c r="U156" s="173"/>
    </row>
    <row r="157" spans="2:21" ht="15">
      <c r="B157" s="173"/>
      <c r="C157" s="173"/>
      <c r="D157" s="173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  <c r="R157" s="173"/>
      <c r="S157" s="173"/>
      <c r="T157" s="173"/>
      <c r="U157" s="173"/>
    </row>
    <row r="158" spans="2:21" ht="15">
      <c r="B158" s="173"/>
      <c r="C158" s="173"/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  <c r="R158" s="173"/>
      <c r="S158" s="173"/>
      <c r="T158" s="173"/>
      <c r="U158" s="173"/>
    </row>
    <row r="159" spans="2:21" ht="15">
      <c r="B159" s="173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  <c r="T159" s="173"/>
      <c r="U159" s="173"/>
    </row>
    <row r="160" spans="2:21" ht="15">
      <c r="B160" s="173"/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  <c r="R160" s="173"/>
      <c r="S160" s="173"/>
      <c r="T160" s="173"/>
      <c r="U160" s="173"/>
    </row>
    <row r="161" spans="2:21" ht="15">
      <c r="B161" s="173"/>
      <c r="C161" s="173"/>
      <c r="D161" s="173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  <c r="Q161" s="173"/>
      <c r="R161" s="173"/>
      <c r="S161" s="173"/>
      <c r="T161" s="173"/>
      <c r="U161" s="173"/>
    </row>
    <row r="162" spans="2:21" ht="15">
      <c r="B162" s="173"/>
      <c r="C162" s="173"/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  <c r="R162" s="173"/>
      <c r="S162" s="173"/>
      <c r="T162" s="173"/>
      <c r="U162" s="173"/>
    </row>
    <row r="163" spans="2:21" ht="15">
      <c r="B163" s="173"/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  <c r="R163" s="173"/>
      <c r="S163" s="173"/>
      <c r="T163" s="173"/>
      <c r="U163" s="173"/>
    </row>
    <row r="164" spans="2:21" ht="15">
      <c r="B164" s="173"/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  <c r="R164" s="173"/>
      <c r="S164" s="173"/>
      <c r="T164" s="173"/>
      <c r="U164" s="173"/>
    </row>
    <row r="165" spans="2:21" ht="15">
      <c r="B165" s="173"/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3"/>
      <c r="P165" s="173"/>
      <c r="Q165" s="173"/>
      <c r="R165" s="173"/>
      <c r="S165" s="173"/>
      <c r="T165" s="173"/>
      <c r="U165" s="173"/>
    </row>
    <row r="166" spans="2:21" ht="15">
      <c r="B166" s="173"/>
      <c r="C166" s="173"/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3"/>
      <c r="P166" s="173"/>
      <c r="Q166" s="173"/>
      <c r="R166" s="173"/>
      <c r="S166" s="173"/>
      <c r="T166" s="173"/>
      <c r="U166" s="173"/>
    </row>
    <row r="167" spans="2:21" ht="15">
      <c r="B167" s="173"/>
      <c r="C167" s="173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  <c r="R167" s="173"/>
      <c r="S167" s="173"/>
      <c r="T167" s="173"/>
      <c r="U167" s="173"/>
    </row>
    <row r="168" spans="2:21" ht="15">
      <c r="B168" s="173"/>
      <c r="C168" s="173"/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3"/>
      <c r="P168" s="173"/>
      <c r="Q168" s="173"/>
      <c r="R168" s="173"/>
      <c r="S168" s="173"/>
      <c r="T168" s="173"/>
      <c r="U168" s="173"/>
    </row>
    <row r="169" spans="2:21" ht="15">
      <c r="B169" s="173"/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  <c r="Q169" s="173"/>
      <c r="R169" s="173"/>
      <c r="S169" s="173"/>
      <c r="T169" s="173"/>
      <c r="U169" s="173"/>
    </row>
    <row r="170" spans="2:21" ht="15">
      <c r="B170" s="173"/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73"/>
      <c r="R170" s="173"/>
      <c r="S170" s="173"/>
      <c r="T170" s="173"/>
      <c r="U170" s="173"/>
    </row>
    <row r="171" ht="15">
      <c r="F171" s="173"/>
    </row>
    <row r="172" ht="15">
      <c r="F172" s="173"/>
    </row>
    <row r="173" ht="15">
      <c r="F173" s="173"/>
    </row>
    <row r="174" ht="15">
      <c r="F174" s="173"/>
    </row>
    <row r="175" ht="15">
      <c r="F175" s="173"/>
    </row>
    <row r="176" ht="15">
      <c r="F176" s="173"/>
    </row>
    <row r="177" ht="15">
      <c r="F177" s="173"/>
    </row>
    <row r="178" ht="15">
      <c r="F178" s="173"/>
    </row>
    <row r="179" ht="15">
      <c r="F179" s="173"/>
    </row>
    <row r="180" ht="15">
      <c r="F180" s="173"/>
    </row>
    <row r="181" ht="15">
      <c r="F181" s="173"/>
    </row>
    <row r="182" ht="15">
      <c r="F182" s="173"/>
    </row>
    <row r="183" ht="15">
      <c r="F183" s="173"/>
    </row>
    <row r="184" ht="15">
      <c r="F184" s="173"/>
    </row>
    <row r="185" ht="15">
      <c r="F185" s="173"/>
    </row>
    <row r="186" ht="15">
      <c r="F186" s="173"/>
    </row>
    <row r="187" ht="15">
      <c r="F187" s="173"/>
    </row>
    <row r="188" ht="15">
      <c r="F188" s="173"/>
    </row>
    <row r="189" ht="15">
      <c r="F189" s="173"/>
    </row>
    <row r="190" ht="15">
      <c r="F190" s="173"/>
    </row>
    <row r="191" ht="15">
      <c r="F191" s="173"/>
    </row>
    <row r="192" ht="15">
      <c r="F192" s="173"/>
    </row>
    <row r="193" ht="15">
      <c r="F193" s="173"/>
    </row>
    <row r="194" ht="15">
      <c r="F194" s="173"/>
    </row>
    <row r="195" ht="15">
      <c r="F195" s="173"/>
    </row>
    <row r="196" ht="15">
      <c r="F196" s="173"/>
    </row>
    <row r="197" ht="15">
      <c r="F197" s="173"/>
    </row>
    <row r="198" ht="15">
      <c r="F198" s="173"/>
    </row>
    <row r="199" ht="15">
      <c r="F199" s="173"/>
    </row>
    <row r="200" ht="15">
      <c r="F200" s="173"/>
    </row>
    <row r="201" ht="15">
      <c r="F201" s="173"/>
    </row>
    <row r="202" ht="15">
      <c r="F202" s="173"/>
    </row>
    <row r="203" ht="15">
      <c r="F203" s="173"/>
    </row>
    <row r="204" ht="15">
      <c r="F204" s="173"/>
    </row>
    <row r="205" ht="15">
      <c r="F205" s="173"/>
    </row>
    <row r="206" ht="15">
      <c r="F206" s="173"/>
    </row>
    <row r="207" ht="15">
      <c r="F207" s="173"/>
    </row>
    <row r="208" ht="15">
      <c r="F208" s="173"/>
    </row>
    <row r="209" ht="15">
      <c r="F209" s="173"/>
    </row>
    <row r="210" ht="15">
      <c r="F210" s="173"/>
    </row>
    <row r="211" ht="15">
      <c r="F211" s="173"/>
    </row>
    <row r="212" ht="15">
      <c r="F212" s="173"/>
    </row>
    <row r="213" ht="15">
      <c r="F213" s="173"/>
    </row>
    <row r="214" ht="15">
      <c r="F214" s="173"/>
    </row>
    <row r="215" ht="15">
      <c r="F215" s="173"/>
    </row>
    <row r="216" ht="15">
      <c r="F216" s="173"/>
    </row>
    <row r="217" ht="15">
      <c r="F217" s="173"/>
    </row>
    <row r="218" ht="15">
      <c r="F218" s="173"/>
    </row>
    <row r="219" ht="15">
      <c r="F219" s="173"/>
    </row>
    <row r="220" ht="15">
      <c r="F220" s="173"/>
    </row>
    <row r="221" ht="15">
      <c r="F221" s="173"/>
    </row>
    <row r="222" ht="15">
      <c r="F222" s="173"/>
    </row>
    <row r="223" ht="15">
      <c r="F223" s="173"/>
    </row>
    <row r="224" ht="15">
      <c r="F224" s="173"/>
    </row>
    <row r="225" ht="15">
      <c r="F225" s="173"/>
    </row>
    <row r="226" ht="15">
      <c r="F226" s="173"/>
    </row>
    <row r="227" ht="15">
      <c r="F227" s="173"/>
    </row>
    <row r="228" ht="15">
      <c r="F228" s="173"/>
    </row>
    <row r="229" ht="15">
      <c r="F229" s="173"/>
    </row>
    <row r="230" ht="15">
      <c r="F230" s="173"/>
    </row>
    <row r="231" ht="15">
      <c r="F231" s="173"/>
    </row>
    <row r="232" ht="15">
      <c r="F232" s="173"/>
    </row>
    <row r="233" ht="15">
      <c r="F233" s="173"/>
    </row>
    <row r="234" ht="15">
      <c r="F234" s="173"/>
    </row>
    <row r="235" ht="15">
      <c r="F235" s="173"/>
    </row>
    <row r="236" ht="15">
      <c r="F236" s="173"/>
    </row>
    <row r="237" ht="15">
      <c r="F237" s="173"/>
    </row>
    <row r="238" ht="15">
      <c r="F238" s="173"/>
    </row>
    <row r="239" ht="15">
      <c r="F239" s="173"/>
    </row>
    <row r="240" ht="15">
      <c r="F240" s="173"/>
    </row>
    <row r="241" ht="15">
      <c r="F241" s="173"/>
    </row>
    <row r="242" ht="15">
      <c r="F242" s="173"/>
    </row>
    <row r="243" ht="15">
      <c r="F243" s="173"/>
    </row>
    <row r="244" ht="15">
      <c r="F244" s="173"/>
    </row>
    <row r="245" ht="15">
      <c r="F245" s="173"/>
    </row>
    <row r="246" ht="15">
      <c r="F246" s="173"/>
    </row>
    <row r="247" ht="15">
      <c r="F247" s="173"/>
    </row>
    <row r="248" ht="15">
      <c r="F248" s="173"/>
    </row>
    <row r="249" ht="15">
      <c r="F249" s="173"/>
    </row>
    <row r="250" ht="15">
      <c r="F250" s="173"/>
    </row>
    <row r="251" ht="15">
      <c r="F251" s="173"/>
    </row>
    <row r="252" ht="15">
      <c r="F252" s="173"/>
    </row>
    <row r="253" ht="15">
      <c r="F253" s="173"/>
    </row>
    <row r="254" ht="15">
      <c r="F254" s="173"/>
    </row>
    <row r="255" ht="15">
      <c r="F255" s="173"/>
    </row>
    <row r="256" ht="15">
      <c r="F256" s="173"/>
    </row>
    <row r="257" ht="15">
      <c r="F257" s="173"/>
    </row>
    <row r="258" ht="15">
      <c r="F258" s="173"/>
    </row>
    <row r="259" ht="15">
      <c r="F259" s="173"/>
    </row>
    <row r="260" ht="15">
      <c r="F260" s="173"/>
    </row>
    <row r="261" ht="15">
      <c r="F261" s="173"/>
    </row>
    <row r="262" ht="15">
      <c r="F262" s="173"/>
    </row>
    <row r="263" ht="15">
      <c r="F263" s="173"/>
    </row>
    <row r="264" ht="15">
      <c r="F264" s="173"/>
    </row>
    <row r="265" ht="15">
      <c r="F265" s="173"/>
    </row>
    <row r="266" ht="15">
      <c r="F266" s="173"/>
    </row>
    <row r="267" ht="15">
      <c r="F267" s="173"/>
    </row>
    <row r="268" ht="15">
      <c r="F268" s="173"/>
    </row>
    <row r="269" ht="15">
      <c r="F269" s="173"/>
    </row>
    <row r="270" ht="15">
      <c r="F270" s="173"/>
    </row>
    <row r="271" ht="15">
      <c r="F271" s="173"/>
    </row>
    <row r="272" ht="15">
      <c r="F272" s="173"/>
    </row>
    <row r="273" ht="15">
      <c r="F273" s="173"/>
    </row>
    <row r="274" ht="15">
      <c r="F274" s="173"/>
    </row>
    <row r="275" ht="15">
      <c r="F275" s="173"/>
    </row>
    <row r="276" ht="15">
      <c r="F276" s="173"/>
    </row>
    <row r="277" ht="15">
      <c r="F277" s="173"/>
    </row>
    <row r="278" ht="15">
      <c r="F278" s="173"/>
    </row>
    <row r="279" ht="15">
      <c r="F279" s="173"/>
    </row>
    <row r="280" ht="15">
      <c r="F280" s="173"/>
    </row>
    <row r="281" ht="15">
      <c r="F281" s="173"/>
    </row>
    <row r="282" ht="15">
      <c r="F282" s="173"/>
    </row>
    <row r="283" ht="15">
      <c r="F283" s="173"/>
    </row>
    <row r="284" ht="15">
      <c r="F284" s="173"/>
    </row>
    <row r="285" ht="15">
      <c r="F285" s="173"/>
    </row>
    <row r="286" ht="15">
      <c r="F286" s="173"/>
    </row>
    <row r="287" ht="15">
      <c r="F287" s="173"/>
    </row>
    <row r="288" ht="15">
      <c r="F288" s="173"/>
    </row>
    <row r="289" ht="15">
      <c r="F289" s="173"/>
    </row>
    <row r="290" ht="15">
      <c r="F290" s="173"/>
    </row>
    <row r="291" ht="15">
      <c r="F291" s="173"/>
    </row>
    <row r="292" ht="15">
      <c r="F292" s="173"/>
    </row>
    <row r="293" ht="15">
      <c r="F293" s="173"/>
    </row>
    <row r="294" ht="15">
      <c r="F294" s="173"/>
    </row>
    <row r="295" ht="15">
      <c r="F295" s="173"/>
    </row>
    <row r="296" ht="15">
      <c r="F296" s="173"/>
    </row>
    <row r="297" ht="15">
      <c r="F297" s="173"/>
    </row>
    <row r="298" ht="15">
      <c r="F298" s="173"/>
    </row>
    <row r="299" ht="15">
      <c r="F299" s="173"/>
    </row>
    <row r="300" ht="15">
      <c r="F300" s="173"/>
    </row>
    <row r="301" ht="15">
      <c r="F301" s="173"/>
    </row>
    <row r="302" ht="15">
      <c r="F302" s="173"/>
    </row>
    <row r="303" ht="15">
      <c r="F303" s="173"/>
    </row>
    <row r="304" ht="15">
      <c r="F304" s="173"/>
    </row>
    <row r="305" ht="15">
      <c r="F305" s="173"/>
    </row>
    <row r="306" ht="15">
      <c r="F306" s="173"/>
    </row>
    <row r="307" ht="15">
      <c r="F307" s="173"/>
    </row>
    <row r="308" ht="15">
      <c r="F308" s="173"/>
    </row>
    <row r="309" ht="15">
      <c r="F309" s="173"/>
    </row>
    <row r="310" ht="15">
      <c r="F310" s="173"/>
    </row>
    <row r="311" ht="15">
      <c r="F311" s="173"/>
    </row>
    <row r="312" ht="15">
      <c r="F312" s="173"/>
    </row>
    <row r="313" ht="15">
      <c r="F313" s="173"/>
    </row>
    <row r="314" ht="15">
      <c r="F314" s="173"/>
    </row>
    <row r="315" ht="15">
      <c r="F315" s="173"/>
    </row>
    <row r="316" ht="15">
      <c r="F316" s="173"/>
    </row>
    <row r="317" ht="15">
      <c r="F317" s="173"/>
    </row>
    <row r="318" ht="15">
      <c r="F318" s="173"/>
    </row>
    <row r="319" ht="15">
      <c r="F319" s="173"/>
    </row>
    <row r="320" ht="15">
      <c r="F320" s="173"/>
    </row>
    <row r="321" ht="15">
      <c r="F321" s="173"/>
    </row>
    <row r="322" ht="15">
      <c r="F322" s="173"/>
    </row>
    <row r="323" ht="15">
      <c r="F323" s="173"/>
    </row>
    <row r="324" ht="15">
      <c r="F324" s="173"/>
    </row>
    <row r="325" ht="15">
      <c r="F325" s="173"/>
    </row>
    <row r="326" ht="15">
      <c r="F326" s="173"/>
    </row>
    <row r="327" ht="15">
      <c r="F327" s="173"/>
    </row>
    <row r="328" ht="15">
      <c r="F328" s="173"/>
    </row>
    <row r="329" ht="15">
      <c r="F329" s="173"/>
    </row>
    <row r="330" ht="15">
      <c r="F330" s="173"/>
    </row>
    <row r="331" ht="15">
      <c r="F331" s="173"/>
    </row>
    <row r="332" ht="15">
      <c r="F332" s="173"/>
    </row>
    <row r="333" ht="15">
      <c r="F333" s="173"/>
    </row>
    <row r="334" ht="15">
      <c r="F334" s="173"/>
    </row>
    <row r="335" ht="15">
      <c r="F335" s="173"/>
    </row>
    <row r="336" ht="15">
      <c r="F336" s="173"/>
    </row>
    <row r="337" ht="15">
      <c r="F337" s="173"/>
    </row>
    <row r="338" ht="15">
      <c r="F338" s="173"/>
    </row>
    <row r="339" ht="15">
      <c r="F339" s="173"/>
    </row>
    <row r="340" ht="15">
      <c r="F340" s="173"/>
    </row>
    <row r="341" ht="15">
      <c r="F341" s="173"/>
    </row>
    <row r="342" ht="15">
      <c r="F342" s="173"/>
    </row>
    <row r="343" ht="15">
      <c r="F343" s="173"/>
    </row>
    <row r="344" ht="15">
      <c r="F344" s="173"/>
    </row>
    <row r="345" ht="15">
      <c r="F345" s="173"/>
    </row>
    <row r="346" ht="15">
      <c r="F346" s="173"/>
    </row>
    <row r="347" ht="15">
      <c r="F347" s="173"/>
    </row>
    <row r="348" ht="15">
      <c r="F348" s="173"/>
    </row>
    <row r="349" ht="15">
      <c r="F349" s="173"/>
    </row>
    <row r="350" ht="15">
      <c r="F350" s="173"/>
    </row>
    <row r="351" ht="15">
      <c r="F351" s="173"/>
    </row>
    <row r="352" ht="15">
      <c r="F352" s="173"/>
    </row>
    <row r="353" ht="15">
      <c r="F353" s="173"/>
    </row>
    <row r="354" ht="15">
      <c r="F354" s="173"/>
    </row>
    <row r="355" ht="15">
      <c r="F355" s="173"/>
    </row>
    <row r="356" ht="15">
      <c r="F356" s="173"/>
    </row>
    <row r="357" ht="15">
      <c r="F357" s="173"/>
    </row>
    <row r="358" ht="15">
      <c r="F358" s="173"/>
    </row>
    <row r="359" ht="15">
      <c r="F359" s="173"/>
    </row>
    <row r="360" ht="15">
      <c r="F360" s="173"/>
    </row>
    <row r="361" ht="15">
      <c r="F361" s="173"/>
    </row>
    <row r="362" ht="15">
      <c r="F362" s="173"/>
    </row>
    <row r="363" ht="15">
      <c r="F363" s="173"/>
    </row>
    <row r="364" ht="15">
      <c r="F364" s="173"/>
    </row>
    <row r="365" ht="15">
      <c r="F365" s="173"/>
    </row>
    <row r="366" ht="15">
      <c r="F366" s="173"/>
    </row>
    <row r="367" ht="15">
      <c r="F367" s="173"/>
    </row>
    <row r="368" ht="15">
      <c r="F368" s="173"/>
    </row>
    <row r="369" ht="15">
      <c r="F369" s="173"/>
    </row>
    <row r="370" ht="15">
      <c r="F370" s="173"/>
    </row>
    <row r="371" ht="15">
      <c r="F371" s="173"/>
    </row>
    <row r="372" ht="15">
      <c r="F372" s="173"/>
    </row>
    <row r="373" ht="15">
      <c r="F373" s="173"/>
    </row>
    <row r="374" ht="15">
      <c r="F374" s="173"/>
    </row>
    <row r="375" ht="15">
      <c r="F375" s="173"/>
    </row>
    <row r="376" ht="15">
      <c r="F376" s="173"/>
    </row>
    <row r="377" ht="15">
      <c r="F377" s="173"/>
    </row>
    <row r="378" ht="15">
      <c r="F378" s="173"/>
    </row>
    <row r="379" ht="15">
      <c r="F379" s="173"/>
    </row>
    <row r="380" ht="15">
      <c r="F380" s="173"/>
    </row>
    <row r="381" ht="15">
      <c r="F381" s="173"/>
    </row>
    <row r="382" ht="15">
      <c r="F382" s="173"/>
    </row>
    <row r="383" ht="15">
      <c r="F383" s="173"/>
    </row>
    <row r="384" ht="15">
      <c r="F384" s="173"/>
    </row>
    <row r="385" ht="15">
      <c r="F385" s="173"/>
    </row>
    <row r="386" ht="15">
      <c r="F386" s="173"/>
    </row>
    <row r="387" ht="15">
      <c r="F387" s="173"/>
    </row>
    <row r="388" ht="15">
      <c r="F388" s="173"/>
    </row>
    <row r="389" ht="15">
      <c r="F389" s="173"/>
    </row>
    <row r="390" ht="15">
      <c r="F390" s="173"/>
    </row>
    <row r="391" ht="15">
      <c r="F391" s="173"/>
    </row>
    <row r="392" ht="15">
      <c r="F392" s="173"/>
    </row>
    <row r="393" ht="15">
      <c r="F393" s="173"/>
    </row>
    <row r="394" ht="15">
      <c r="F394" s="173"/>
    </row>
    <row r="395" ht="15">
      <c r="F395" s="173"/>
    </row>
    <row r="396" ht="15">
      <c r="F396" s="173"/>
    </row>
    <row r="397" ht="15">
      <c r="F397" s="173"/>
    </row>
    <row r="398" ht="15">
      <c r="F398" s="173"/>
    </row>
    <row r="399" ht="15">
      <c r="F399" s="173"/>
    </row>
    <row r="400" ht="15">
      <c r="F400" s="173"/>
    </row>
    <row r="401" ht="15">
      <c r="F401" s="173"/>
    </row>
    <row r="402" ht="15">
      <c r="F402" s="173"/>
    </row>
    <row r="403" ht="15">
      <c r="F403" s="173"/>
    </row>
    <row r="404" ht="15">
      <c r="F404" s="173"/>
    </row>
    <row r="405" ht="15">
      <c r="F405" s="173"/>
    </row>
    <row r="406" ht="15">
      <c r="F406" s="173"/>
    </row>
    <row r="407" ht="15">
      <c r="F407" s="173"/>
    </row>
    <row r="408" ht="15">
      <c r="F408" s="173"/>
    </row>
    <row r="409" ht="15">
      <c r="F409" s="173"/>
    </row>
    <row r="410" ht="15">
      <c r="F410" s="173"/>
    </row>
    <row r="411" ht="15">
      <c r="F411" s="173"/>
    </row>
    <row r="412" ht="15">
      <c r="F412" s="173"/>
    </row>
    <row r="413" ht="15">
      <c r="F413" s="173"/>
    </row>
    <row r="414" ht="15">
      <c r="F414" s="173"/>
    </row>
    <row r="415" ht="15">
      <c r="F415" s="173"/>
    </row>
    <row r="416" ht="15">
      <c r="F416" s="173"/>
    </row>
    <row r="417" ht="15">
      <c r="F417" s="173"/>
    </row>
    <row r="418" ht="15">
      <c r="F418" s="173"/>
    </row>
    <row r="419" ht="15">
      <c r="F419" s="173"/>
    </row>
    <row r="420" ht="15">
      <c r="F420" s="173"/>
    </row>
    <row r="421" ht="15">
      <c r="F421" s="173"/>
    </row>
    <row r="422" ht="15">
      <c r="F422" s="173"/>
    </row>
    <row r="423" ht="15">
      <c r="F423" s="173"/>
    </row>
    <row r="424" ht="15">
      <c r="F424" s="173"/>
    </row>
    <row r="425" ht="15">
      <c r="F425" s="173"/>
    </row>
    <row r="426" ht="15">
      <c r="F426" s="173"/>
    </row>
    <row r="427" ht="15">
      <c r="F427" s="173"/>
    </row>
    <row r="428" ht="15">
      <c r="F428" s="173"/>
    </row>
    <row r="429" ht="15">
      <c r="F429" s="173"/>
    </row>
    <row r="430" ht="15">
      <c r="F430" s="173"/>
    </row>
    <row r="431" ht="15">
      <c r="F431" s="173"/>
    </row>
    <row r="432" ht="15">
      <c r="F432" s="173"/>
    </row>
    <row r="433" ht="15">
      <c r="F433" s="173"/>
    </row>
    <row r="434" ht="15">
      <c r="F434" s="173"/>
    </row>
    <row r="435" ht="15">
      <c r="F435" s="173"/>
    </row>
    <row r="436" ht="15">
      <c r="F436" s="173"/>
    </row>
    <row r="437" ht="15">
      <c r="F437" s="173"/>
    </row>
    <row r="438" ht="15">
      <c r="F438" s="173"/>
    </row>
    <row r="439" ht="15">
      <c r="F439" s="173"/>
    </row>
    <row r="440" ht="15">
      <c r="F440" s="173"/>
    </row>
    <row r="441" ht="15">
      <c r="F441" s="173"/>
    </row>
    <row r="442" ht="15">
      <c r="F442" s="173"/>
    </row>
    <row r="443" ht="15">
      <c r="F443" s="173"/>
    </row>
    <row r="444" ht="15">
      <c r="F444" s="173"/>
    </row>
    <row r="445" ht="15">
      <c r="F445" s="173"/>
    </row>
    <row r="446" ht="15">
      <c r="F446" s="173"/>
    </row>
    <row r="447" ht="15">
      <c r="F447" s="173"/>
    </row>
    <row r="448" ht="15">
      <c r="F448" s="173"/>
    </row>
    <row r="449" ht="15">
      <c r="F449" s="173"/>
    </row>
    <row r="450" ht="15">
      <c r="F450" s="173"/>
    </row>
    <row r="451" ht="15">
      <c r="F451" s="173"/>
    </row>
    <row r="452" ht="15">
      <c r="F452" s="173"/>
    </row>
    <row r="453" ht="15">
      <c r="F453" s="173"/>
    </row>
    <row r="454" ht="15">
      <c r="F454" s="173"/>
    </row>
    <row r="455" ht="15">
      <c r="F455" s="173"/>
    </row>
    <row r="456" ht="15">
      <c r="F456" s="173"/>
    </row>
    <row r="457" ht="15">
      <c r="F457" s="173"/>
    </row>
    <row r="458" ht="15">
      <c r="F458" s="173"/>
    </row>
    <row r="459" ht="15">
      <c r="F459" s="173"/>
    </row>
    <row r="460" ht="15">
      <c r="F460" s="173"/>
    </row>
    <row r="461" ht="15">
      <c r="F461" s="173"/>
    </row>
    <row r="462" ht="15">
      <c r="F462" s="173"/>
    </row>
    <row r="463" ht="15">
      <c r="F463" s="173"/>
    </row>
    <row r="464" ht="15">
      <c r="F464" s="173"/>
    </row>
    <row r="465" ht="15">
      <c r="F465" s="173"/>
    </row>
    <row r="466" ht="15">
      <c r="F466" s="173"/>
    </row>
    <row r="467" ht="15">
      <c r="F467" s="173"/>
    </row>
    <row r="468" ht="15">
      <c r="F468" s="173"/>
    </row>
    <row r="469" ht="15">
      <c r="F469" s="173"/>
    </row>
    <row r="470" ht="15">
      <c r="F470" s="173"/>
    </row>
    <row r="471" ht="15">
      <c r="F471" s="173"/>
    </row>
    <row r="472" ht="15">
      <c r="F472" s="173"/>
    </row>
    <row r="473" ht="15">
      <c r="F473" s="173"/>
    </row>
    <row r="474" ht="15">
      <c r="F474" s="173"/>
    </row>
    <row r="475" ht="15">
      <c r="F475" s="173"/>
    </row>
    <row r="476" ht="15">
      <c r="F476" s="173"/>
    </row>
    <row r="477" ht="15">
      <c r="F477" s="173"/>
    </row>
    <row r="478" ht="15">
      <c r="F478" s="173"/>
    </row>
    <row r="479" ht="15">
      <c r="F479" s="173"/>
    </row>
    <row r="480" ht="15">
      <c r="F480" s="173"/>
    </row>
    <row r="481" ht="15">
      <c r="F481" s="173"/>
    </row>
    <row r="482" ht="15">
      <c r="F482" s="173"/>
    </row>
    <row r="483" ht="15">
      <c r="F483" s="173"/>
    </row>
    <row r="484" ht="15">
      <c r="F484" s="173"/>
    </row>
    <row r="485" ht="15">
      <c r="F485" s="173"/>
    </row>
    <row r="486" ht="15">
      <c r="F486" s="173"/>
    </row>
    <row r="487" ht="15">
      <c r="F487" s="173"/>
    </row>
    <row r="488" ht="15">
      <c r="F488" s="173"/>
    </row>
    <row r="489" ht="15">
      <c r="F489" s="173"/>
    </row>
    <row r="490" ht="15">
      <c r="F490" s="173"/>
    </row>
    <row r="491" ht="15">
      <c r="F491" s="173"/>
    </row>
    <row r="492" ht="15">
      <c r="F492" s="173"/>
    </row>
    <row r="493" ht="15">
      <c r="F493" s="173"/>
    </row>
    <row r="494" ht="15">
      <c r="F494" s="173"/>
    </row>
    <row r="495" ht="15">
      <c r="F495" s="173"/>
    </row>
    <row r="496" ht="15">
      <c r="F496" s="173"/>
    </row>
    <row r="497" ht="15">
      <c r="F497" s="173"/>
    </row>
    <row r="498" ht="15">
      <c r="F498" s="173"/>
    </row>
    <row r="499" ht="15">
      <c r="F499" s="173"/>
    </row>
    <row r="500" ht="15">
      <c r="F500" s="173"/>
    </row>
    <row r="501" ht="15">
      <c r="F501" s="173"/>
    </row>
    <row r="502" ht="15">
      <c r="F502" s="173"/>
    </row>
    <row r="503" ht="15">
      <c r="F503" s="173"/>
    </row>
    <row r="504" ht="15">
      <c r="F504" s="173"/>
    </row>
    <row r="505" ht="15">
      <c r="F505" s="173"/>
    </row>
    <row r="506" ht="15">
      <c r="F506" s="173"/>
    </row>
    <row r="507" ht="15">
      <c r="F507" s="173"/>
    </row>
    <row r="508" ht="15">
      <c r="F508" s="173"/>
    </row>
    <row r="509" ht="15">
      <c r="F509" s="173"/>
    </row>
    <row r="510" ht="15">
      <c r="F510" s="173"/>
    </row>
    <row r="511" ht="15">
      <c r="F511" s="173"/>
    </row>
    <row r="512" ht="15">
      <c r="F512" s="173"/>
    </row>
    <row r="513" ht="15">
      <c r="F513" s="173"/>
    </row>
    <row r="514" ht="15">
      <c r="F514" s="173"/>
    </row>
    <row r="515" ht="15">
      <c r="F515" s="173"/>
    </row>
    <row r="516" ht="15">
      <c r="F516" s="173"/>
    </row>
    <row r="517" ht="15">
      <c r="F517" s="173"/>
    </row>
    <row r="518" ht="15">
      <c r="F518" s="173"/>
    </row>
    <row r="519" ht="15">
      <c r="F519" s="173"/>
    </row>
    <row r="520" ht="15">
      <c r="F520" s="173"/>
    </row>
    <row r="521" ht="15">
      <c r="F521" s="173"/>
    </row>
    <row r="522" ht="15">
      <c r="F522" s="173"/>
    </row>
    <row r="523" ht="15">
      <c r="F523" s="173"/>
    </row>
    <row r="524" ht="15">
      <c r="F524" s="173"/>
    </row>
    <row r="525" ht="15">
      <c r="F525" s="173"/>
    </row>
    <row r="526" ht="15">
      <c r="F526" s="173"/>
    </row>
    <row r="527" ht="15">
      <c r="F527" s="173"/>
    </row>
    <row r="528" ht="15">
      <c r="F528" s="173"/>
    </row>
    <row r="529" ht="15">
      <c r="F529" s="173"/>
    </row>
    <row r="530" ht="15">
      <c r="F530" s="173"/>
    </row>
    <row r="531" ht="15">
      <c r="F531" s="173"/>
    </row>
    <row r="532" ht="15">
      <c r="F532" s="173"/>
    </row>
    <row r="533" ht="15">
      <c r="F533" s="173"/>
    </row>
    <row r="534" ht="15">
      <c r="F534" s="173"/>
    </row>
    <row r="535" ht="15">
      <c r="F535" s="173"/>
    </row>
    <row r="536" ht="15">
      <c r="F536" s="173"/>
    </row>
    <row r="537" ht="15">
      <c r="F537" s="173"/>
    </row>
    <row r="538" ht="15">
      <c r="F538" s="173"/>
    </row>
    <row r="539" ht="15">
      <c r="F539" s="173"/>
    </row>
    <row r="540" ht="15">
      <c r="F540" s="173"/>
    </row>
    <row r="541" ht="15">
      <c r="F541" s="173"/>
    </row>
    <row r="542" ht="15">
      <c r="F542" s="173"/>
    </row>
    <row r="543" ht="15">
      <c r="F543" s="173"/>
    </row>
    <row r="544" ht="15">
      <c r="F544" s="173"/>
    </row>
    <row r="545" ht="15">
      <c r="F545" s="173"/>
    </row>
    <row r="546" ht="15">
      <c r="F546" s="173"/>
    </row>
    <row r="547" ht="15">
      <c r="F547" s="173"/>
    </row>
    <row r="548" ht="15">
      <c r="F548" s="173"/>
    </row>
    <row r="549" ht="15">
      <c r="F549" s="173"/>
    </row>
    <row r="550" ht="15">
      <c r="F550" s="173"/>
    </row>
    <row r="551" ht="15">
      <c r="F551" s="173"/>
    </row>
    <row r="552" ht="15">
      <c r="F552" s="173"/>
    </row>
    <row r="553" ht="15">
      <c r="F553" s="173"/>
    </row>
    <row r="554" ht="15">
      <c r="F554" s="173"/>
    </row>
    <row r="555" ht="15">
      <c r="F555" s="173"/>
    </row>
    <row r="556" ht="15">
      <c r="F556" s="173"/>
    </row>
    <row r="557" ht="15">
      <c r="F557" s="173"/>
    </row>
    <row r="558" ht="15">
      <c r="F558" s="173"/>
    </row>
    <row r="559" ht="15">
      <c r="F559" s="173"/>
    </row>
    <row r="560" ht="15">
      <c r="F560" s="173"/>
    </row>
    <row r="561" ht="15">
      <c r="F561" s="173"/>
    </row>
    <row r="562" ht="15">
      <c r="F562" s="173"/>
    </row>
    <row r="563" ht="15">
      <c r="F563" s="173"/>
    </row>
    <row r="564" ht="15">
      <c r="F564" s="173"/>
    </row>
    <row r="565" ht="15">
      <c r="F565" s="173"/>
    </row>
    <row r="566" ht="15">
      <c r="F566" s="173"/>
    </row>
    <row r="567" ht="15">
      <c r="F567" s="173"/>
    </row>
    <row r="568" ht="15">
      <c r="F568" s="173"/>
    </row>
    <row r="569" ht="15">
      <c r="F569" s="173"/>
    </row>
    <row r="570" ht="15">
      <c r="F570" s="173"/>
    </row>
    <row r="571" ht="15">
      <c r="F571" s="173"/>
    </row>
    <row r="572" ht="15">
      <c r="F572" s="173"/>
    </row>
    <row r="573" ht="15">
      <c r="F573" s="173"/>
    </row>
    <row r="574" ht="15">
      <c r="F574" s="173"/>
    </row>
    <row r="575" ht="15">
      <c r="F575" s="173"/>
    </row>
    <row r="576" ht="15">
      <c r="F576" s="173"/>
    </row>
    <row r="577" ht="15">
      <c r="F577" s="173"/>
    </row>
    <row r="578" ht="15">
      <c r="F578" s="173"/>
    </row>
    <row r="579" ht="15">
      <c r="F579" s="173"/>
    </row>
    <row r="580" ht="15">
      <c r="F580" s="173"/>
    </row>
    <row r="581" ht="15">
      <c r="F581" s="173"/>
    </row>
    <row r="582" ht="15">
      <c r="F582" s="173"/>
    </row>
    <row r="583" ht="15">
      <c r="F583" s="173"/>
    </row>
    <row r="584" ht="15">
      <c r="F584" s="173"/>
    </row>
    <row r="585" ht="15">
      <c r="F585" s="173"/>
    </row>
    <row r="586" ht="15">
      <c r="F586" s="173"/>
    </row>
    <row r="587" ht="15">
      <c r="F587" s="173"/>
    </row>
    <row r="588" ht="15">
      <c r="F588" s="173"/>
    </row>
    <row r="589" ht="15">
      <c r="F589" s="173"/>
    </row>
    <row r="590" ht="15">
      <c r="F590" s="173"/>
    </row>
    <row r="591" ht="15">
      <c r="F591" s="173"/>
    </row>
    <row r="592" ht="15">
      <c r="F592" s="173"/>
    </row>
    <row r="593" ht="15">
      <c r="F593" s="173"/>
    </row>
    <row r="594" ht="15">
      <c r="F594" s="173"/>
    </row>
    <row r="595" ht="15">
      <c r="F595" s="173"/>
    </row>
    <row r="596" ht="15">
      <c r="F596" s="173"/>
    </row>
    <row r="597" ht="15">
      <c r="F597" s="173"/>
    </row>
    <row r="598" ht="15">
      <c r="F598" s="173"/>
    </row>
    <row r="599" ht="15">
      <c r="F599" s="173"/>
    </row>
    <row r="600" ht="15">
      <c r="F600" s="173"/>
    </row>
    <row r="601" ht="15">
      <c r="F601" s="173"/>
    </row>
    <row r="602" ht="15">
      <c r="F602" s="173"/>
    </row>
    <row r="603" ht="15">
      <c r="F603" s="173"/>
    </row>
    <row r="604" ht="15">
      <c r="F604" s="173"/>
    </row>
    <row r="605" ht="15">
      <c r="F605" s="173"/>
    </row>
    <row r="606" ht="15">
      <c r="F606" s="173"/>
    </row>
    <row r="607" ht="15">
      <c r="F607" s="173"/>
    </row>
    <row r="608" ht="15">
      <c r="F608" s="173"/>
    </row>
    <row r="609" ht="15">
      <c r="F609" s="173"/>
    </row>
    <row r="610" ht="15">
      <c r="F610" s="173"/>
    </row>
    <row r="611" ht="15">
      <c r="F611" s="173"/>
    </row>
    <row r="612" ht="15">
      <c r="F612" s="173"/>
    </row>
    <row r="613" ht="15">
      <c r="F613" s="173"/>
    </row>
    <row r="614" ht="15">
      <c r="F614" s="173"/>
    </row>
    <row r="615" ht="15">
      <c r="F615" s="173"/>
    </row>
    <row r="616" ht="15">
      <c r="F616" s="173"/>
    </row>
    <row r="617" ht="15">
      <c r="F617" s="173"/>
    </row>
    <row r="618" ht="15">
      <c r="F618" s="173"/>
    </row>
    <row r="619" ht="15">
      <c r="F619" s="173"/>
    </row>
    <row r="620" ht="15">
      <c r="F620" s="173"/>
    </row>
    <row r="621" ht="15">
      <c r="F621" s="173"/>
    </row>
    <row r="622" ht="15">
      <c r="F622" s="173"/>
    </row>
    <row r="623" ht="15">
      <c r="F623" s="173"/>
    </row>
    <row r="624" ht="15">
      <c r="F624" s="173"/>
    </row>
    <row r="625" ht="15">
      <c r="F625" s="173"/>
    </row>
    <row r="626" ht="15">
      <c r="F626" s="173"/>
    </row>
    <row r="627" ht="15">
      <c r="F627" s="173"/>
    </row>
    <row r="628" ht="15">
      <c r="F628" s="173"/>
    </row>
    <row r="629" ht="15">
      <c r="F629" s="173"/>
    </row>
    <row r="630" ht="15">
      <c r="F630" s="173"/>
    </row>
    <row r="631" ht="15">
      <c r="F631" s="173"/>
    </row>
    <row r="632" ht="15">
      <c r="F632" s="173"/>
    </row>
    <row r="633" ht="15">
      <c r="F633" s="173"/>
    </row>
    <row r="634" ht="15">
      <c r="F634" s="173"/>
    </row>
    <row r="635" ht="15">
      <c r="F635" s="173"/>
    </row>
    <row r="636" ht="15">
      <c r="F636" s="173"/>
    </row>
    <row r="637" ht="15">
      <c r="F637" s="173"/>
    </row>
    <row r="638" ht="15">
      <c r="F638" s="173"/>
    </row>
    <row r="639" ht="15">
      <c r="F639" s="173"/>
    </row>
    <row r="640" ht="15">
      <c r="F640" s="173"/>
    </row>
    <row r="641" ht="15">
      <c r="F641" s="173"/>
    </row>
    <row r="642" ht="15">
      <c r="F642" s="173"/>
    </row>
    <row r="643" ht="15">
      <c r="F643" s="173"/>
    </row>
    <row r="644" ht="15">
      <c r="F644" s="173"/>
    </row>
    <row r="645" ht="15">
      <c r="F645" s="173"/>
    </row>
    <row r="646" ht="15">
      <c r="F646" s="173"/>
    </row>
    <row r="647" ht="15">
      <c r="F647" s="173"/>
    </row>
    <row r="648" ht="15">
      <c r="F648" s="173"/>
    </row>
    <row r="649" ht="15">
      <c r="F649" s="173"/>
    </row>
    <row r="650" ht="15">
      <c r="F650" s="173"/>
    </row>
    <row r="651" ht="15">
      <c r="F651" s="173"/>
    </row>
    <row r="652" ht="15">
      <c r="F652" s="173"/>
    </row>
    <row r="653" ht="15">
      <c r="F653" s="173"/>
    </row>
    <row r="654" ht="15">
      <c r="F654" s="173"/>
    </row>
    <row r="655" ht="15">
      <c r="F655" s="173"/>
    </row>
    <row r="656" ht="15">
      <c r="F656" s="173"/>
    </row>
    <row r="657" ht="15">
      <c r="F657" s="173"/>
    </row>
    <row r="658" ht="15">
      <c r="F658" s="173"/>
    </row>
    <row r="659" ht="15">
      <c r="F659" s="173"/>
    </row>
    <row r="660" ht="15">
      <c r="F660" s="173"/>
    </row>
    <row r="661" ht="15">
      <c r="F661" s="173"/>
    </row>
    <row r="662" ht="15">
      <c r="F662" s="173"/>
    </row>
    <row r="663" ht="15">
      <c r="F663" s="173"/>
    </row>
    <row r="664" ht="15">
      <c r="F664" s="173"/>
    </row>
    <row r="665" ht="15">
      <c r="F665" s="173"/>
    </row>
    <row r="666" ht="15">
      <c r="F666" s="173"/>
    </row>
    <row r="667" ht="15">
      <c r="F667" s="173"/>
    </row>
    <row r="668" ht="15">
      <c r="F668" s="173"/>
    </row>
    <row r="669" ht="15">
      <c r="F669" s="173"/>
    </row>
    <row r="670" ht="15">
      <c r="F670" s="173"/>
    </row>
    <row r="671" ht="15">
      <c r="F671" s="173"/>
    </row>
    <row r="672" ht="15">
      <c r="F672" s="173"/>
    </row>
    <row r="673" ht="15">
      <c r="F673" s="173"/>
    </row>
    <row r="674" ht="15">
      <c r="F674" s="173"/>
    </row>
    <row r="675" ht="15">
      <c r="F675" s="173"/>
    </row>
    <row r="676" ht="15">
      <c r="F676" s="173"/>
    </row>
    <row r="677" ht="15">
      <c r="F677" s="173"/>
    </row>
    <row r="678" ht="15">
      <c r="F678" s="173"/>
    </row>
    <row r="679" ht="15">
      <c r="F679" s="173"/>
    </row>
    <row r="680" ht="15">
      <c r="F680" s="173"/>
    </row>
    <row r="681" ht="15">
      <c r="F681" s="173"/>
    </row>
    <row r="682" ht="15">
      <c r="F682" s="173"/>
    </row>
    <row r="683" ht="15">
      <c r="F683" s="173"/>
    </row>
    <row r="684" ht="15">
      <c r="F684" s="173"/>
    </row>
    <row r="685" ht="15">
      <c r="F685" s="173"/>
    </row>
    <row r="686" ht="15">
      <c r="F686" s="173"/>
    </row>
    <row r="687" ht="15">
      <c r="F687" s="173"/>
    </row>
    <row r="688" ht="15">
      <c r="F688" s="173"/>
    </row>
    <row r="689" ht="15">
      <c r="F689" s="173"/>
    </row>
    <row r="690" ht="15">
      <c r="F690" s="173"/>
    </row>
    <row r="691" ht="15">
      <c r="F691" s="173"/>
    </row>
    <row r="692" ht="15">
      <c r="F692" s="173"/>
    </row>
    <row r="693" ht="15">
      <c r="F693" s="173"/>
    </row>
    <row r="694" ht="15">
      <c r="F694" s="173"/>
    </row>
    <row r="695" ht="15">
      <c r="F695" s="173"/>
    </row>
    <row r="696" ht="15">
      <c r="F696" s="173"/>
    </row>
    <row r="697" ht="15">
      <c r="F697" s="173"/>
    </row>
    <row r="698" ht="15">
      <c r="F698" s="173"/>
    </row>
    <row r="699" ht="15">
      <c r="F699" s="173"/>
    </row>
    <row r="700" ht="15">
      <c r="F700" s="173"/>
    </row>
    <row r="701" ht="15">
      <c r="F701" s="173"/>
    </row>
    <row r="702" ht="15">
      <c r="F702" s="173"/>
    </row>
    <row r="703" ht="15">
      <c r="F703" s="173"/>
    </row>
    <row r="704" ht="15">
      <c r="F704" s="173"/>
    </row>
    <row r="705" ht="15">
      <c r="F705" s="173"/>
    </row>
    <row r="706" ht="15">
      <c r="F706" s="173"/>
    </row>
    <row r="707" ht="15">
      <c r="F707" s="173"/>
    </row>
    <row r="708" ht="15">
      <c r="F708" s="173"/>
    </row>
    <row r="709" ht="15">
      <c r="F709" s="173"/>
    </row>
    <row r="710" ht="15">
      <c r="F710" s="173"/>
    </row>
    <row r="711" ht="15">
      <c r="F711" s="173"/>
    </row>
    <row r="712" ht="15">
      <c r="F712" s="173"/>
    </row>
    <row r="713" ht="15">
      <c r="F713" s="173"/>
    </row>
    <row r="714" ht="15">
      <c r="F714" s="173"/>
    </row>
    <row r="715" ht="15">
      <c r="F715" s="173"/>
    </row>
    <row r="716" ht="15">
      <c r="F716" s="173"/>
    </row>
    <row r="717" ht="15">
      <c r="F717" s="173"/>
    </row>
    <row r="718" ht="15">
      <c r="F718" s="173"/>
    </row>
    <row r="719" ht="15">
      <c r="F719" s="173"/>
    </row>
    <row r="720" ht="15">
      <c r="F720" s="173"/>
    </row>
    <row r="721" ht="15">
      <c r="F721" s="173"/>
    </row>
    <row r="722" ht="15">
      <c r="F722" s="173"/>
    </row>
    <row r="723" ht="15">
      <c r="F723" s="173"/>
    </row>
    <row r="724" ht="15">
      <c r="F724" s="173"/>
    </row>
    <row r="725" ht="15">
      <c r="F725" s="173"/>
    </row>
    <row r="726" ht="15">
      <c r="F726" s="173"/>
    </row>
    <row r="727" ht="15">
      <c r="F727" s="173"/>
    </row>
    <row r="728" ht="15">
      <c r="F728" s="173"/>
    </row>
    <row r="729" ht="15">
      <c r="F729" s="173"/>
    </row>
    <row r="730" ht="15">
      <c r="F730" s="173"/>
    </row>
    <row r="731" ht="15">
      <c r="F731" s="173"/>
    </row>
    <row r="732" ht="15">
      <c r="F732" s="173"/>
    </row>
    <row r="733" ht="15">
      <c r="F733" s="173"/>
    </row>
    <row r="734" ht="15">
      <c r="F734" s="173"/>
    </row>
    <row r="735" ht="15">
      <c r="F735" s="173"/>
    </row>
    <row r="736" ht="15">
      <c r="F736" s="173"/>
    </row>
    <row r="737" ht="15">
      <c r="F737" s="173"/>
    </row>
    <row r="738" ht="15">
      <c r="F738" s="173"/>
    </row>
    <row r="739" ht="15">
      <c r="F739" s="173"/>
    </row>
    <row r="740" ht="15">
      <c r="F740" s="173"/>
    </row>
    <row r="741" ht="15">
      <c r="F741" s="173"/>
    </row>
    <row r="742" ht="15">
      <c r="F742" s="173"/>
    </row>
    <row r="743" ht="15">
      <c r="F743" s="173"/>
    </row>
    <row r="744" ht="15">
      <c r="F744" s="173"/>
    </row>
    <row r="745" ht="15">
      <c r="F745" s="173"/>
    </row>
    <row r="746" ht="15">
      <c r="F746" s="173"/>
    </row>
    <row r="747" ht="15">
      <c r="F747" s="173"/>
    </row>
    <row r="748" ht="15">
      <c r="F748" s="173"/>
    </row>
    <row r="749" ht="15">
      <c r="F749" s="173"/>
    </row>
    <row r="750" ht="15">
      <c r="F750" s="173"/>
    </row>
    <row r="751" ht="15">
      <c r="F751" s="173"/>
    </row>
    <row r="752" ht="15">
      <c r="F752" s="173"/>
    </row>
    <row r="753" ht="15">
      <c r="F753" s="173"/>
    </row>
    <row r="754" ht="15">
      <c r="F754" s="173"/>
    </row>
    <row r="755" ht="15">
      <c r="F755" s="173"/>
    </row>
    <row r="756" ht="15">
      <c r="F756" s="173"/>
    </row>
    <row r="757" ht="15">
      <c r="F757" s="173"/>
    </row>
    <row r="758" ht="15">
      <c r="F758" s="173"/>
    </row>
    <row r="759" ht="15">
      <c r="F759" s="173"/>
    </row>
    <row r="760" ht="15">
      <c r="F760" s="173"/>
    </row>
    <row r="761" ht="15">
      <c r="F761" s="173"/>
    </row>
    <row r="762" ht="15">
      <c r="F762" s="173"/>
    </row>
    <row r="763" ht="15">
      <c r="F763" s="173"/>
    </row>
    <row r="764" ht="15">
      <c r="F764" s="173"/>
    </row>
    <row r="765" ht="15">
      <c r="F765" s="173"/>
    </row>
    <row r="766" ht="15">
      <c r="F766" s="173"/>
    </row>
    <row r="767" ht="15">
      <c r="F767" s="173"/>
    </row>
    <row r="768" ht="15">
      <c r="F768" s="173"/>
    </row>
    <row r="769" ht="15">
      <c r="F769" s="173"/>
    </row>
    <row r="770" ht="15">
      <c r="F770" s="173"/>
    </row>
    <row r="771" ht="15">
      <c r="F771" s="173"/>
    </row>
    <row r="772" ht="15">
      <c r="F772" s="173"/>
    </row>
    <row r="773" ht="15">
      <c r="F773" s="173"/>
    </row>
    <row r="774" ht="15">
      <c r="F774" s="173"/>
    </row>
    <row r="775" ht="15">
      <c r="F775" s="173"/>
    </row>
    <row r="776" ht="15">
      <c r="F776" s="173"/>
    </row>
    <row r="777" ht="15">
      <c r="F777" s="173"/>
    </row>
    <row r="778" ht="15">
      <c r="F778" s="173"/>
    </row>
    <row r="779" ht="15">
      <c r="F779" s="173"/>
    </row>
    <row r="780" ht="15">
      <c r="F780" s="173"/>
    </row>
    <row r="781" ht="15">
      <c r="F781" s="173"/>
    </row>
    <row r="782" ht="15">
      <c r="F782" s="173"/>
    </row>
    <row r="783" ht="15">
      <c r="F783" s="173"/>
    </row>
    <row r="784" ht="15">
      <c r="F784" s="173"/>
    </row>
    <row r="785" ht="15">
      <c r="F785" s="173"/>
    </row>
    <row r="786" ht="15">
      <c r="F786" s="173"/>
    </row>
    <row r="787" ht="15">
      <c r="F787" s="173"/>
    </row>
    <row r="788" ht="15">
      <c r="F788" s="173"/>
    </row>
    <row r="789" ht="15">
      <c r="F789" s="173"/>
    </row>
    <row r="790" ht="15">
      <c r="F790" s="173"/>
    </row>
    <row r="791" ht="15">
      <c r="F791" s="173"/>
    </row>
    <row r="792" ht="15">
      <c r="F792" s="173"/>
    </row>
    <row r="793" ht="15">
      <c r="F793" s="173"/>
    </row>
    <row r="794" ht="15">
      <c r="F794" s="173"/>
    </row>
    <row r="795" ht="15">
      <c r="F795" s="173"/>
    </row>
    <row r="796" ht="15">
      <c r="F796" s="173"/>
    </row>
    <row r="797" ht="15">
      <c r="F797" s="173"/>
    </row>
    <row r="798" ht="15">
      <c r="F798" s="173"/>
    </row>
    <row r="799" ht="15">
      <c r="F799" s="173"/>
    </row>
    <row r="800" ht="15">
      <c r="F800" s="173"/>
    </row>
    <row r="801" ht="15">
      <c r="F801" s="173"/>
    </row>
    <row r="802" ht="15">
      <c r="F802" s="173"/>
    </row>
    <row r="803" ht="15">
      <c r="F803" s="173"/>
    </row>
    <row r="804" ht="15">
      <c r="F804" s="173"/>
    </row>
    <row r="805" ht="15">
      <c r="F805" s="173"/>
    </row>
    <row r="806" ht="15">
      <c r="F806" s="173"/>
    </row>
    <row r="807" ht="15">
      <c r="F807" s="173"/>
    </row>
    <row r="808" ht="15">
      <c r="F808" s="173"/>
    </row>
    <row r="809" ht="15">
      <c r="F809" s="173"/>
    </row>
    <row r="810" ht="15">
      <c r="F810" s="173"/>
    </row>
    <row r="811" ht="15">
      <c r="F811" s="173"/>
    </row>
    <row r="812" ht="15">
      <c r="F812" s="173"/>
    </row>
    <row r="813" ht="15">
      <c r="F813" s="173"/>
    </row>
    <row r="814" ht="15">
      <c r="F814" s="173"/>
    </row>
    <row r="815" ht="15">
      <c r="F815" s="173"/>
    </row>
    <row r="816" ht="15">
      <c r="F816" s="173"/>
    </row>
    <row r="817" ht="15">
      <c r="F817" s="173"/>
    </row>
    <row r="818" ht="15">
      <c r="F818" s="173"/>
    </row>
    <row r="819" ht="15">
      <c r="F819" s="173"/>
    </row>
    <row r="820" ht="15">
      <c r="F820" s="173"/>
    </row>
    <row r="821" ht="15">
      <c r="F821" s="173"/>
    </row>
    <row r="822" ht="15">
      <c r="F822" s="173"/>
    </row>
    <row r="823" ht="15">
      <c r="F823" s="173"/>
    </row>
    <row r="824" ht="15">
      <c r="F824" s="173"/>
    </row>
    <row r="825" ht="15">
      <c r="F825" s="173"/>
    </row>
    <row r="826" ht="15">
      <c r="F826" s="173"/>
    </row>
    <row r="827" ht="15">
      <c r="F827" s="173"/>
    </row>
    <row r="828" ht="15">
      <c r="F828" s="173"/>
    </row>
    <row r="829" ht="15">
      <c r="F829" s="173"/>
    </row>
    <row r="830" ht="15">
      <c r="F830" s="173"/>
    </row>
    <row r="831" ht="15">
      <c r="F831" s="173"/>
    </row>
    <row r="832" ht="15">
      <c r="F832" s="173"/>
    </row>
    <row r="833" ht="15">
      <c r="F833" s="173"/>
    </row>
    <row r="834" ht="15">
      <c r="F834" s="173"/>
    </row>
    <row r="835" ht="15">
      <c r="F835" s="173"/>
    </row>
    <row r="836" ht="15">
      <c r="F836" s="173"/>
    </row>
    <row r="837" ht="15">
      <c r="F837" s="173"/>
    </row>
    <row r="838" ht="15">
      <c r="F838" s="173"/>
    </row>
    <row r="839" ht="15">
      <c r="F839" s="173"/>
    </row>
    <row r="840" ht="15">
      <c r="F840" s="173"/>
    </row>
    <row r="841" ht="15">
      <c r="F841" s="173"/>
    </row>
    <row r="842" ht="15">
      <c r="F842" s="173"/>
    </row>
    <row r="843" ht="15">
      <c r="F843" s="173"/>
    </row>
    <row r="844" ht="15">
      <c r="F844" s="173"/>
    </row>
    <row r="845" ht="15">
      <c r="F845" s="173"/>
    </row>
    <row r="846" ht="15">
      <c r="F846" s="173"/>
    </row>
    <row r="847" ht="15">
      <c r="F847" s="173"/>
    </row>
    <row r="848" ht="15">
      <c r="F848" s="173"/>
    </row>
    <row r="849" ht="15">
      <c r="F849" s="173"/>
    </row>
    <row r="850" ht="15">
      <c r="F850" s="173"/>
    </row>
    <row r="851" ht="15">
      <c r="F851" s="173"/>
    </row>
    <row r="852" ht="15">
      <c r="F852" s="173"/>
    </row>
    <row r="853" ht="15">
      <c r="F853" s="173"/>
    </row>
    <row r="854" ht="15">
      <c r="F854" s="173"/>
    </row>
    <row r="855" ht="15">
      <c r="F855" s="173"/>
    </row>
    <row r="856" ht="15">
      <c r="F856" s="173"/>
    </row>
    <row r="857" ht="15">
      <c r="F857" s="173"/>
    </row>
    <row r="858" ht="15">
      <c r="F858" s="173"/>
    </row>
    <row r="859" ht="15">
      <c r="F859" s="173"/>
    </row>
    <row r="860" ht="15">
      <c r="F860" s="173"/>
    </row>
    <row r="861" ht="15">
      <c r="F861" s="173"/>
    </row>
    <row r="862" ht="15">
      <c r="F862" s="173"/>
    </row>
    <row r="863" ht="15">
      <c r="F863" s="173"/>
    </row>
    <row r="864" ht="15">
      <c r="F864" s="173"/>
    </row>
    <row r="865" ht="15">
      <c r="F865" s="173"/>
    </row>
    <row r="866" ht="15">
      <c r="F866" s="173"/>
    </row>
    <row r="867" ht="15">
      <c r="F867" s="173"/>
    </row>
    <row r="868" ht="15">
      <c r="F868" s="173"/>
    </row>
    <row r="869" ht="15">
      <c r="F869" s="173"/>
    </row>
    <row r="870" ht="15">
      <c r="F870" s="173"/>
    </row>
    <row r="871" ht="15">
      <c r="F871" s="173"/>
    </row>
    <row r="872" ht="15">
      <c r="F872" s="173"/>
    </row>
    <row r="873" ht="15">
      <c r="F873" s="173"/>
    </row>
    <row r="874" ht="15">
      <c r="F874" s="173"/>
    </row>
    <row r="875" ht="15">
      <c r="F875" s="173"/>
    </row>
    <row r="876" ht="15">
      <c r="F876" s="173"/>
    </row>
    <row r="877" ht="15">
      <c r="F877" s="173"/>
    </row>
    <row r="878" ht="15">
      <c r="F878" s="173"/>
    </row>
    <row r="879" ht="15">
      <c r="F879" s="173"/>
    </row>
    <row r="880" ht="15">
      <c r="F880" s="173"/>
    </row>
    <row r="881" ht="15">
      <c r="F881" s="173"/>
    </row>
    <row r="882" ht="15">
      <c r="F882" s="173"/>
    </row>
    <row r="883" ht="15">
      <c r="F883" s="173"/>
    </row>
    <row r="884" ht="15">
      <c r="F884" s="173"/>
    </row>
    <row r="885" ht="15">
      <c r="F885" s="173"/>
    </row>
    <row r="886" ht="15">
      <c r="F886" s="173"/>
    </row>
    <row r="887" ht="15">
      <c r="F887" s="173"/>
    </row>
    <row r="888" ht="15">
      <c r="F888" s="173"/>
    </row>
    <row r="889" ht="15">
      <c r="F889" s="173"/>
    </row>
    <row r="890" ht="15">
      <c r="F890" s="173"/>
    </row>
    <row r="891" ht="15">
      <c r="F891" s="173"/>
    </row>
    <row r="892" ht="15">
      <c r="F892" s="173"/>
    </row>
    <row r="893" ht="15">
      <c r="F893" s="173"/>
    </row>
    <row r="894" ht="15">
      <c r="F894" s="173"/>
    </row>
    <row r="895" ht="15">
      <c r="F895" s="173"/>
    </row>
    <row r="896" ht="15">
      <c r="F896" s="173"/>
    </row>
    <row r="897" ht="15">
      <c r="F897" s="173"/>
    </row>
    <row r="898" ht="15">
      <c r="F898" s="173"/>
    </row>
    <row r="899" ht="15">
      <c r="F899" s="173"/>
    </row>
    <row r="900" ht="15">
      <c r="F900" s="173"/>
    </row>
    <row r="901" ht="15">
      <c r="F901" s="173"/>
    </row>
    <row r="902" ht="15">
      <c r="F902" s="173"/>
    </row>
    <row r="903" ht="15">
      <c r="F903" s="173"/>
    </row>
    <row r="904" ht="15">
      <c r="F904" s="173"/>
    </row>
    <row r="905" ht="15">
      <c r="F905" s="173"/>
    </row>
    <row r="906" ht="15">
      <c r="F906" s="173"/>
    </row>
    <row r="907" ht="15">
      <c r="F907" s="173"/>
    </row>
    <row r="908" ht="15">
      <c r="F908" s="173"/>
    </row>
    <row r="909" ht="15">
      <c r="F909" s="173"/>
    </row>
    <row r="910" ht="15">
      <c r="F910" s="173"/>
    </row>
    <row r="911" ht="15">
      <c r="F911" s="173"/>
    </row>
    <row r="912" ht="15">
      <c r="F912" s="173"/>
    </row>
    <row r="913" ht="15">
      <c r="F913" s="173"/>
    </row>
    <row r="914" ht="15">
      <c r="F914" s="173"/>
    </row>
    <row r="915" ht="15">
      <c r="F915" s="173"/>
    </row>
    <row r="916" ht="15">
      <c r="F916" s="173"/>
    </row>
    <row r="917" ht="15">
      <c r="F917" s="173"/>
    </row>
    <row r="918" ht="15">
      <c r="F918" s="173"/>
    </row>
    <row r="919" ht="15">
      <c r="F919" s="173"/>
    </row>
    <row r="920" ht="15">
      <c r="F920" s="173"/>
    </row>
    <row r="921" ht="15">
      <c r="F921" s="173"/>
    </row>
    <row r="922" ht="15">
      <c r="F922" s="173"/>
    </row>
    <row r="923" ht="15">
      <c r="F923" s="173"/>
    </row>
    <row r="924" ht="15">
      <c r="F924" s="173"/>
    </row>
    <row r="925" ht="15">
      <c r="F925" s="173"/>
    </row>
    <row r="926" ht="15">
      <c r="F926" s="173"/>
    </row>
    <row r="927" ht="15">
      <c r="F927" s="173"/>
    </row>
    <row r="928" ht="15">
      <c r="F928" s="173"/>
    </row>
    <row r="929" ht="15">
      <c r="F929" s="173"/>
    </row>
    <row r="930" ht="15">
      <c r="F930" s="173"/>
    </row>
    <row r="931" ht="15">
      <c r="F931" s="173"/>
    </row>
    <row r="932" ht="15">
      <c r="F932" s="173"/>
    </row>
    <row r="933" ht="15">
      <c r="F933" s="173"/>
    </row>
    <row r="934" ht="15">
      <c r="F934" s="173"/>
    </row>
    <row r="935" ht="15">
      <c r="F935" s="173"/>
    </row>
    <row r="936" ht="15">
      <c r="F936" s="173"/>
    </row>
    <row r="937" ht="15">
      <c r="F937" s="173"/>
    </row>
    <row r="938" ht="15">
      <c r="F938" s="173"/>
    </row>
    <row r="939" ht="15">
      <c r="F939" s="173"/>
    </row>
    <row r="940" ht="15">
      <c r="F940" s="173"/>
    </row>
    <row r="941" ht="15">
      <c r="F941" s="173"/>
    </row>
    <row r="942" ht="15">
      <c r="F942" s="173"/>
    </row>
    <row r="943" ht="15">
      <c r="F943" s="173"/>
    </row>
    <row r="944" ht="15">
      <c r="F944" s="173"/>
    </row>
    <row r="945" ht="15">
      <c r="F945" s="173"/>
    </row>
    <row r="946" ht="15">
      <c r="F946" s="173"/>
    </row>
    <row r="947" ht="15">
      <c r="F947" s="173"/>
    </row>
    <row r="948" ht="15">
      <c r="F948" s="173"/>
    </row>
    <row r="949" ht="15">
      <c r="F949" s="173"/>
    </row>
    <row r="950" ht="15">
      <c r="F950" s="173"/>
    </row>
    <row r="951" ht="15">
      <c r="F951" s="173"/>
    </row>
    <row r="952" ht="15">
      <c r="F952" s="173"/>
    </row>
    <row r="953" ht="15">
      <c r="F953" s="173"/>
    </row>
    <row r="954" ht="15">
      <c r="F954" s="173"/>
    </row>
    <row r="955" ht="15">
      <c r="F955" s="173"/>
    </row>
    <row r="956" ht="15">
      <c r="F956" s="173"/>
    </row>
    <row r="957" ht="15">
      <c r="F957" s="173"/>
    </row>
    <row r="958" ht="15">
      <c r="F958" s="173"/>
    </row>
    <row r="959" ht="15">
      <c r="F959" s="173"/>
    </row>
    <row r="960" ht="15">
      <c r="F960" s="173"/>
    </row>
    <row r="961" ht="15">
      <c r="F961" s="173"/>
    </row>
    <row r="962" ht="15">
      <c r="F962" s="173"/>
    </row>
    <row r="963" ht="15">
      <c r="F963" s="173"/>
    </row>
    <row r="964" ht="15">
      <c r="F964" s="173"/>
    </row>
    <row r="965" ht="15">
      <c r="F965" s="173"/>
    </row>
    <row r="966" ht="15">
      <c r="F966" s="173"/>
    </row>
    <row r="967" ht="15">
      <c r="F967" s="173"/>
    </row>
    <row r="968" ht="15">
      <c r="F968" s="173"/>
    </row>
    <row r="969" ht="15">
      <c r="F969" s="173"/>
    </row>
    <row r="970" ht="15">
      <c r="F970" s="173"/>
    </row>
    <row r="971" ht="15">
      <c r="F971" s="173"/>
    </row>
    <row r="972" ht="15">
      <c r="F972" s="173"/>
    </row>
    <row r="973" ht="15">
      <c r="F973" s="173"/>
    </row>
    <row r="974" ht="15">
      <c r="F974" s="173"/>
    </row>
    <row r="975" ht="15">
      <c r="F975" s="173"/>
    </row>
    <row r="976" ht="15">
      <c r="F976" s="173"/>
    </row>
    <row r="977" ht="15">
      <c r="F977" s="173"/>
    </row>
    <row r="978" ht="15">
      <c r="F978" s="173"/>
    </row>
    <row r="979" ht="15">
      <c r="F979" s="173"/>
    </row>
    <row r="980" ht="15">
      <c r="F980" s="173"/>
    </row>
    <row r="981" ht="15">
      <c r="F981" s="173"/>
    </row>
    <row r="982" ht="15">
      <c r="F982" s="173"/>
    </row>
    <row r="983" ht="15">
      <c r="F983" s="173"/>
    </row>
    <row r="984" ht="15">
      <c r="F984" s="173"/>
    </row>
    <row r="985" ht="15">
      <c r="F985" s="173"/>
    </row>
    <row r="986" ht="15">
      <c r="F986" s="173"/>
    </row>
    <row r="987" ht="15">
      <c r="F987" s="173"/>
    </row>
    <row r="988" ht="15">
      <c r="F988" s="173"/>
    </row>
    <row r="989" ht="15">
      <c r="F989" s="173"/>
    </row>
    <row r="990" ht="15">
      <c r="F990" s="173"/>
    </row>
    <row r="991" ht="15">
      <c r="F991" s="173"/>
    </row>
    <row r="992" ht="15">
      <c r="F992" s="173"/>
    </row>
    <row r="993" ht="15">
      <c r="F993" s="173"/>
    </row>
    <row r="994" ht="15">
      <c r="F994" s="173"/>
    </row>
    <row r="995" ht="15">
      <c r="F995" s="173"/>
    </row>
    <row r="996" ht="15">
      <c r="F996" s="173"/>
    </row>
    <row r="997" ht="15">
      <c r="F997" s="173"/>
    </row>
    <row r="998" ht="15">
      <c r="F998" s="173"/>
    </row>
    <row r="999" ht="15">
      <c r="F999" s="173"/>
    </row>
    <row r="1000" ht="15">
      <c r="F1000" s="173"/>
    </row>
    <row r="1001" ht="15">
      <c r="F1001" s="173"/>
    </row>
    <row r="1002" ht="15">
      <c r="F1002" s="173"/>
    </row>
    <row r="1003" ht="15">
      <c r="F1003" s="173"/>
    </row>
    <row r="1004" ht="15">
      <c r="F1004" s="173"/>
    </row>
    <row r="1005" ht="15">
      <c r="F1005" s="173"/>
    </row>
    <row r="1006" ht="15">
      <c r="F1006" s="173"/>
    </row>
    <row r="1007" ht="15">
      <c r="F1007" s="173"/>
    </row>
    <row r="1008" ht="15">
      <c r="F1008" s="173"/>
    </row>
    <row r="1009" ht="15">
      <c r="F1009" s="173"/>
    </row>
    <row r="1010" ht="15">
      <c r="F1010" s="173"/>
    </row>
    <row r="1011" ht="15">
      <c r="F1011" s="173"/>
    </row>
    <row r="1012" ht="15">
      <c r="F1012" s="173"/>
    </row>
    <row r="1013" ht="15">
      <c r="F1013" s="173"/>
    </row>
    <row r="1014" ht="15">
      <c r="F1014" s="173"/>
    </row>
    <row r="1015" ht="15">
      <c r="F1015" s="173"/>
    </row>
    <row r="1016" ht="15">
      <c r="F1016" s="173"/>
    </row>
    <row r="1017" ht="15">
      <c r="F1017" s="173"/>
    </row>
    <row r="1018" ht="15">
      <c r="F1018" s="173"/>
    </row>
    <row r="1019" ht="15">
      <c r="F1019" s="173"/>
    </row>
    <row r="1020" ht="15">
      <c r="F1020" s="173"/>
    </row>
    <row r="1021" ht="15">
      <c r="F1021" s="173"/>
    </row>
    <row r="1022" ht="15">
      <c r="F1022" s="173"/>
    </row>
    <row r="1023" ht="15">
      <c r="F1023" s="173"/>
    </row>
    <row r="1024" ht="15">
      <c r="F1024" s="173"/>
    </row>
    <row r="1025" ht="15">
      <c r="F1025" s="173"/>
    </row>
    <row r="1026" ht="15">
      <c r="F1026" s="173"/>
    </row>
    <row r="1027" ht="15">
      <c r="F1027" s="173"/>
    </row>
    <row r="1028" ht="15">
      <c r="F1028" s="173"/>
    </row>
    <row r="1029" ht="15">
      <c r="F1029" s="173"/>
    </row>
    <row r="1030" ht="15">
      <c r="F1030" s="173"/>
    </row>
    <row r="1031" ht="15">
      <c r="F1031" s="173"/>
    </row>
    <row r="1032" ht="15">
      <c r="F1032" s="173"/>
    </row>
    <row r="1033" ht="15">
      <c r="F1033" s="173"/>
    </row>
    <row r="1034" ht="15">
      <c r="F1034" s="173"/>
    </row>
    <row r="1035" ht="15">
      <c r="F1035" s="173"/>
    </row>
    <row r="1036" ht="15">
      <c r="F1036" s="173"/>
    </row>
    <row r="1037" ht="15">
      <c r="F1037" s="173"/>
    </row>
    <row r="1038" ht="15">
      <c r="F1038" s="173"/>
    </row>
    <row r="1039" ht="15">
      <c r="F1039" s="173"/>
    </row>
    <row r="1040" ht="15">
      <c r="F1040" s="173"/>
    </row>
    <row r="1041" ht="15">
      <c r="F1041" s="173"/>
    </row>
    <row r="1042" ht="15">
      <c r="F1042" s="173"/>
    </row>
    <row r="1043" ht="15">
      <c r="F1043" s="173"/>
    </row>
    <row r="1044" ht="15">
      <c r="F1044" s="173"/>
    </row>
    <row r="1045" ht="15">
      <c r="F1045" s="173"/>
    </row>
    <row r="1046" ht="15">
      <c r="F1046" s="173"/>
    </row>
    <row r="1047" ht="15">
      <c r="F1047" s="173"/>
    </row>
    <row r="1048" ht="15">
      <c r="F1048" s="173"/>
    </row>
    <row r="1049" ht="15">
      <c r="F1049" s="173"/>
    </row>
    <row r="1050" ht="15">
      <c r="F1050" s="173"/>
    </row>
    <row r="1051" ht="15">
      <c r="F1051" s="173"/>
    </row>
    <row r="1052" ht="15">
      <c r="F1052" s="173"/>
    </row>
    <row r="1053" ht="15">
      <c r="F1053" s="173"/>
    </row>
    <row r="1054" ht="15">
      <c r="F1054" s="173"/>
    </row>
    <row r="1055" ht="15">
      <c r="F1055" s="173"/>
    </row>
    <row r="1056" ht="15">
      <c r="F1056" s="173"/>
    </row>
    <row r="1057" ht="15">
      <c r="F1057" s="173"/>
    </row>
    <row r="1058" ht="15">
      <c r="F1058" s="173"/>
    </row>
    <row r="1059" ht="15">
      <c r="F1059" s="173"/>
    </row>
    <row r="1060" ht="15">
      <c r="F1060" s="173"/>
    </row>
    <row r="1061" ht="15">
      <c r="F1061" s="173"/>
    </row>
    <row r="1062" ht="15">
      <c r="F1062" s="173"/>
    </row>
    <row r="1063" ht="15">
      <c r="F1063" s="173"/>
    </row>
    <row r="1064" ht="15">
      <c r="F1064" s="173"/>
    </row>
    <row r="1065" ht="15">
      <c r="F1065" s="173"/>
    </row>
    <row r="1066" ht="15">
      <c r="F1066" s="173"/>
    </row>
    <row r="1067" ht="15">
      <c r="F1067" s="173"/>
    </row>
    <row r="1068" ht="15">
      <c r="F1068" s="173"/>
    </row>
    <row r="1069" ht="15">
      <c r="F1069" s="173"/>
    </row>
    <row r="1070" ht="15">
      <c r="F1070" s="173"/>
    </row>
    <row r="1071" ht="15">
      <c r="F1071" s="173"/>
    </row>
    <row r="1072" ht="15">
      <c r="F1072" s="173"/>
    </row>
    <row r="1073" ht="15">
      <c r="F1073" s="173"/>
    </row>
    <row r="1074" ht="15">
      <c r="F1074" s="173"/>
    </row>
    <row r="1075" ht="15">
      <c r="F1075" s="173"/>
    </row>
    <row r="1076" ht="15">
      <c r="F1076" s="173"/>
    </row>
    <row r="1077" ht="15">
      <c r="F1077" s="173"/>
    </row>
    <row r="1078" ht="15">
      <c r="F1078" s="173"/>
    </row>
    <row r="1079" ht="15">
      <c r="F1079" s="173"/>
    </row>
    <row r="1080" ht="15">
      <c r="F1080" s="173"/>
    </row>
    <row r="1081" ht="15">
      <c r="F1081" s="173"/>
    </row>
    <row r="1082" ht="15">
      <c r="F1082" s="173"/>
    </row>
    <row r="1083" ht="15">
      <c r="F1083" s="173"/>
    </row>
    <row r="1084" ht="15">
      <c r="F1084" s="173"/>
    </row>
    <row r="1085" ht="15">
      <c r="F1085" s="173"/>
    </row>
    <row r="1086" ht="15">
      <c r="F1086" s="173"/>
    </row>
    <row r="1087" ht="15">
      <c r="F1087" s="173"/>
    </row>
    <row r="1088" ht="15">
      <c r="F1088" s="173"/>
    </row>
    <row r="1089" ht="15">
      <c r="F1089" s="173"/>
    </row>
    <row r="1090" ht="15">
      <c r="F1090" s="173"/>
    </row>
    <row r="1091" ht="15">
      <c r="F1091" s="173"/>
    </row>
    <row r="1092" ht="15">
      <c r="F1092" s="173"/>
    </row>
    <row r="1093" ht="15">
      <c r="F1093" s="173"/>
    </row>
    <row r="1094" ht="15">
      <c r="F1094" s="173"/>
    </row>
    <row r="1095" ht="15">
      <c r="F1095" s="173"/>
    </row>
    <row r="1096" ht="15">
      <c r="F1096" s="173"/>
    </row>
    <row r="1097" ht="15">
      <c r="F1097" s="173"/>
    </row>
    <row r="1098" ht="15">
      <c r="F1098" s="173"/>
    </row>
    <row r="1099" ht="15">
      <c r="F1099" s="173"/>
    </row>
    <row r="1100" ht="15">
      <c r="F1100" s="173"/>
    </row>
    <row r="1101" ht="15">
      <c r="F1101" s="173"/>
    </row>
    <row r="1102" ht="15">
      <c r="F1102" s="173"/>
    </row>
    <row r="1103" ht="15">
      <c r="F1103" s="173"/>
    </row>
    <row r="1104" ht="15">
      <c r="F1104" s="173"/>
    </row>
    <row r="1105" ht="15">
      <c r="F1105" s="173"/>
    </row>
    <row r="1106" ht="15">
      <c r="F1106" s="173"/>
    </row>
    <row r="1107" ht="15">
      <c r="F1107" s="173"/>
    </row>
    <row r="1108" ht="15">
      <c r="F1108" s="173"/>
    </row>
    <row r="1109" ht="15">
      <c r="F1109" s="173"/>
    </row>
    <row r="1110" ht="15">
      <c r="F1110" s="173"/>
    </row>
    <row r="1111" ht="15">
      <c r="F1111" s="173"/>
    </row>
    <row r="1112" ht="15">
      <c r="F1112" s="173"/>
    </row>
    <row r="1113" ht="15">
      <c r="F1113" s="173"/>
    </row>
    <row r="1114" ht="15">
      <c r="F1114" s="173"/>
    </row>
    <row r="1115" ht="15">
      <c r="F1115" s="173"/>
    </row>
    <row r="1116" ht="15">
      <c r="F1116" s="173"/>
    </row>
    <row r="1117" ht="15">
      <c r="F1117" s="173"/>
    </row>
    <row r="1118" ht="15">
      <c r="F1118" s="173"/>
    </row>
    <row r="1119" ht="15">
      <c r="F1119" s="173"/>
    </row>
    <row r="1120" ht="15">
      <c r="F1120" s="173"/>
    </row>
    <row r="1121" ht="15">
      <c r="F1121" s="173"/>
    </row>
    <row r="1122" ht="15">
      <c r="F1122" s="173"/>
    </row>
    <row r="1123" ht="15">
      <c r="F1123" s="173"/>
    </row>
    <row r="1124" ht="15">
      <c r="F1124" s="173"/>
    </row>
    <row r="1125" ht="15">
      <c r="F1125" s="173"/>
    </row>
    <row r="1126" ht="15">
      <c r="F1126" s="173"/>
    </row>
    <row r="1127" ht="15">
      <c r="F1127" s="173"/>
    </row>
    <row r="1128" ht="15">
      <c r="F1128" s="173"/>
    </row>
    <row r="1129" ht="15">
      <c r="F1129" s="173"/>
    </row>
    <row r="1130" ht="15">
      <c r="F1130" s="173"/>
    </row>
    <row r="1131" ht="15">
      <c r="F1131" s="173"/>
    </row>
    <row r="1132" ht="15">
      <c r="F1132" s="173"/>
    </row>
    <row r="1133" ht="15">
      <c r="F1133" s="173"/>
    </row>
    <row r="1134" ht="15">
      <c r="F1134" s="173"/>
    </row>
    <row r="1135" ht="15">
      <c r="F1135" s="173"/>
    </row>
    <row r="1136" ht="15">
      <c r="F1136" s="173"/>
    </row>
    <row r="1137" ht="15">
      <c r="F1137" s="173"/>
    </row>
    <row r="1138" ht="15">
      <c r="F1138" s="173"/>
    </row>
    <row r="1139" ht="15">
      <c r="F1139" s="173"/>
    </row>
    <row r="1140" ht="15">
      <c r="F1140" s="173"/>
    </row>
    <row r="1141" ht="15">
      <c r="F1141" s="173"/>
    </row>
    <row r="1142" ht="15">
      <c r="F1142" s="173"/>
    </row>
    <row r="1143" ht="15">
      <c r="F1143" s="173"/>
    </row>
    <row r="1144" ht="15">
      <c r="F1144" s="173"/>
    </row>
    <row r="1145" ht="15">
      <c r="F1145" s="173"/>
    </row>
    <row r="1146" ht="15">
      <c r="F1146" s="173"/>
    </row>
    <row r="1147" ht="15">
      <c r="F1147" s="173"/>
    </row>
    <row r="1148" ht="15">
      <c r="F1148" s="173"/>
    </row>
    <row r="1149" ht="15">
      <c r="F1149" s="173"/>
    </row>
    <row r="1150" ht="15">
      <c r="F1150" s="173"/>
    </row>
    <row r="1151" ht="15">
      <c r="F1151" s="173"/>
    </row>
    <row r="1152" ht="15">
      <c r="F1152" s="173"/>
    </row>
    <row r="1153" ht="15">
      <c r="F1153" s="173"/>
    </row>
    <row r="1154" ht="15">
      <c r="F1154" s="173"/>
    </row>
    <row r="1155" ht="15">
      <c r="F1155" s="173"/>
    </row>
    <row r="1156" ht="15">
      <c r="F1156" s="173"/>
    </row>
    <row r="1157" ht="15">
      <c r="F1157" s="173"/>
    </row>
    <row r="1158" ht="15">
      <c r="F1158" s="173"/>
    </row>
    <row r="1159" ht="15">
      <c r="F1159" s="173"/>
    </row>
    <row r="1160" ht="15">
      <c r="F1160" s="173"/>
    </row>
    <row r="1161" ht="15">
      <c r="F1161" s="173"/>
    </row>
    <row r="1162" ht="15">
      <c r="F1162" s="173"/>
    </row>
    <row r="1163" ht="15">
      <c r="F1163" s="173"/>
    </row>
    <row r="1164" ht="15">
      <c r="F1164" s="173"/>
    </row>
    <row r="1165" ht="15">
      <c r="F1165" s="173"/>
    </row>
    <row r="1166" ht="15">
      <c r="F1166" s="173"/>
    </row>
    <row r="1167" ht="15">
      <c r="F1167" s="173"/>
    </row>
    <row r="1168" ht="15">
      <c r="F1168" s="173"/>
    </row>
    <row r="1169" ht="15">
      <c r="F1169" s="173"/>
    </row>
    <row r="1170" ht="15">
      <c r="F1170" s="173"/>
    </row>
    <row r="1171" ht="15">
      <c r="F1171" s="173"/>
    </row>
    <row r="1172" ht="15">
      <c r="F1172" s="173"/>
    </row>
    <row r="1173" ht="15">
      <c r="F1173" s="173"/>
    </row>
    <row r="1174" ht="15">
      <c r="F1174" s="173"/>
    </row>
    <row r="1175" ht="15">
      <c r="F1175" s="173"/>
    </row>
    <row r="1176" ht="15">
      <c r="F1176" s="173"/>
    </row>
    <row r="1177" ht="15">
      <c r="F1177" s="173"/>
    </row>
    <row r="1178" ht="15">
      <c r="F1178" s="173"/>
    </row>
    <row r="1179" ht="15">
      <c r="F1179" s="173"/>
    </row>
    <row r="1180" ht="15">
      <c r="F1180" s="173"/>
    </row>
    <row r="1181" ht="15">
      <c r="F1181" s="173"/>
    </row>
    <row r="1182" ht="15">
      <c r="F1182" s="173"/>
    </row>
    <row r="1183" ht="15">
      <c r="F1183" s="173"/>
    </row>
    <row r="1184" ht="15">
      <c r="F1184" s="173"/>
    </row>
    <row r="1185" ht="15">
      <c r="F1185" s="173"/>
    </row>
    <row r="1186" ht="15">
      <c r="F1186" s="173"/>
    </row>
    <row r="1187" ht="15">
      <c r="F1187" s="173"/>
    </row>
    <row r="1188" ht="15">
      <c r="F1188" s="173"/>
    </row>
    <row r="1189" ht="15">
      <c r="F1189" s="173"/>
    </row>
    <row r="1190" ht="15">
      <c r="F1190" s="173"/>
    </row>
    <row r="1191" ht="15">
      <c r="F1191" s="173"/>
    </row>
    <row r="1192" ht="15">
      <c r="F1192" s="173"/>
    </row>
    <row r="1193" ht="15">
      <c r="F1193" s="173"/>
    </row>
    <row r="1194" ht="15">
      <c r="F1194" s="173"/>
    </row>
    <row r="1195" ht="15">
      <c r="F1195" s="173"/>
    </row>
    <row r="1196" ht="15">
      <c r="F1196" s="173"/>
    </row>
    <row r="1197" ht="15">
      <c r="F1197" s="173"/>
    </row>
    <row r="1198" ht="15">
      <c r="F1198" s="173"/>
    </row>
    <row r="1199" ht="15">
      <c r="F1199" s="173"/>
    </row>
    <row r="1200" ht="15">
      <c r="F1200" s="173"/>
    </row>
    <row r="1201" ht="15">
      <c r="F1201" s="173"/>
    </row>
    <row r="1202" ht="15">
      <c r="F1202" s="173"/>
    </row>
    <row r="1203" ht="15">
      <c r="F1203" s="173"/>
    </row>
    <row r="1204" ht="15">
      <c r="F1204" s="173"/>
    </row>
    <row r="1205" ht="15">
      <c r="F1205" s="173"/>
    </row>
    <row r="1206" ht="15">
      <c r="F1206" s="173"/>
    </row>
    <row r="1207" ht="15">
      <c r="F1207" s="173"/>
    </row>
    <row r="1208" ht="15">
      <c r="F1208" s="173"/>
    </row>
    <row r="1209" ht="15">
      <c r="F1209" s="173"/>
    </row>
    <row r="1210" ht="15">
      <c r="F1210" s="173"/>
    </row>
    <row r="1211" ht="15">
      <c r="F1211" s="173"/>
    </row>
    <row r="1212" ht="15">
      <c r="F1212" s="173"/>
    </row>
    <row r="1213" ht="15">
      <c r="F1213" s="173"/>
    </row>
    <row r="1214" ht="15">
      <c r="F1214" s="173"/>
    </row>
    <row r="1215" ht="15">
      <c r="F1215" s="173"/>
    </row>
    <row r="1216" ht="15">
      <c r="F1216" s="173"/>
    </row>
    <row r="1217" ht="15">
      <c r="F1217" s="173"/>
    </row>
    <row r="1218" ht="15">
      <c r="F1218" s="173"/>
    </row>
    <row r="1219" ht="15">
      <c r="F1219" s="173"/>
    </row>
    <row r="1220" ht="15">
      <c r="F1220" s="173"/>
    </row>
    <row r="1221" ht="15">
      <c r="F1221" s="173"/>
    </row>
    <row r="1222" ht="15">
      <c r="F1222" s="173"/>
    </row>
    <row r="1223" ht="15">
      <c r="F1223" s="173"/>
    </row>
    <row r="1224" ht="15">
      <c r="F1224" s="173"/>
    </row>
    <row r="1225" ht="15">
      <c r="F1225" s="173"/>
    </row>
    <row r="1226" ht="15">
      <c r="F1226" s="173"/>
    </row>
    <row r="1227" ht="15">
      <c r="F1227" s="173"/>
    </row>
    <row r="1228" ht="15">
      <c r="F1228" s="173"/>
    </row>
    <row r="1229" ht="15">
      <c r="F1229" s="173"/>
    </row>
    <row r="1230" ht="15">
      <c r="F1230" s="173"/>
    </row>
    <row r="1231" ht="15">
      <c r="F1231" s="173"/>
    </row>
    <row r="1232" ht="15">
      <c r="F1232" s="173"/>
    </row>
    <row r="1233" ht="15">
      <c r="F1233" s="173"/>
    </row>
    <row r="1234" ht="15">
      <c r="F1234" s="173"/>
    </row>
    <row r="1235" ht="15">
      <c r="F1235" s="173"/>
    </row>
    <row r="1236" ht="15">
      <c r="F1236" s="173"/>
    </row>
    <row r="1237" ht="15">
      <c r="F1237" s="173"/>
    </row>
    <row r="1238" ht="15">
      <c r="F1238" s="173"/>
    </row>
    <row r="1239" ht="15">
      <c r="F1239" s="173"/>
    </row>
    <row r="1240" ht="15">
      <c r="F1240" s="173"/>
    </row>
    <row r="1241" ht="15">
      <c r="F1241" s="173"/>
    </row>
    <row r="1242" ht="15">
      <c r="F1242" s="173"/>
    </row>
    <row r="1243" ht="15">
      <c r="F1243" s="173"/>
    </row>
    <row r="1244" ht="15">
      <c r="F1244" s="173"/>
    </row>
    <row r="1245" ht="15">
      <c r="F1245" s="173"/>
    </row>
    <row r="1246" ht="15">
      <c r="F1246" s="173"/>
    </row>
    <row r="1247" ht="15">
      <c r="F1247" s="173"/>
    </row>
    <row r="1248" ht="15">
      <c r="F1248" s="173"/>
    </row>
    <row r="1249" ht="15">
      <c r="F1249" s="173"/>
    </row>
    <row r="1250" ht="15">
      <c r="F1250" s="173"/>
    </row>
    <row r="1251" ht="15">
      <c r="F1251" s="173"/>
    </row>
    <row r="1252" ht="15">
      <c r="F1252" s="173"/>
    </row>
    <row r="1253" ht="15">
      <c r="F1253" s="173"/>
    </row>
    <row r="1254" ht="15">
      <c r="F1254" s="173"/>
    </row>
    <row r="1255" ht="15">
      <c r="F1255" s="173"/>
    </row>
    <row r="1256" ht="15">
      <c r="F1256" s="173"/>
    </row>
    <row r="1257" ht="15">
      <c r="F1257" s="173"/>
    </row>
    <row r="1258" ht="15">
      <c r="F1258" s="173"/>
    </row>
    <row r="1259" ht="15">
      <c r="F1259" s="173"/>
    </row>
    <row r="1260" ht="15">
      <c r="F1260" s="173"/>
    </row>
    <row r="1261" ht="15">
      <c r="F1261" s="173"/>
    </row>
    <row r="1262" ht="15">
      <c r="F1262" s="173"/>
    </row>
    <row r="1263" ht="15">
      <c r="F1263" s="173"/>
    </row>
    <row r="1264" ht="15">
      <c r="F1264" s="173"/>
    </row>
    <row r="1265" ht="15">
      <c r="F1265" s="173"/>
    </row>
    <row r="1266" ht="15">
      <c r="F1266" s="173"/>
    </row>
    <row r="1267" ht="15">
      <c r="F1267" s="173"/>
    </row>
    <row r="1268" ht="15">
      <c r="F1268" s="173"/>
    </row>
    <row r="1269" ht="15">
      <c r="F1269" s="173"/>
    </row>
    <row r="1270" ht="15">
      <c r="F1270" s="173"/>
    </row>
    <row r="1271" ht="15">
      <c r="F1271" s="173"/>
    </row>
    <row r="1272" ht="15">
      <c r="F1272" s="173"/>
    </row>
    <row r="1273" ht="15">
      <c r="F1273" s="173"/>
    </row>
    <row r="1274" ht="15">
      <c r="F1274" s="173"/>
    </row>
    <row r="1275" ht="15">
      <c r="F1275" s="173"/>
    </row>
    <row r="1276" ht="15">
      <c r="F1276" s="173"/>
    </row>
    <row r="1277" ht="15">
      <c r="F1277" s="173"/>
    </row>
    <row r="1278" ht="15">
      <c r="F1278" s="173"/>
    </row>
    <row r="1279" ht="15">
      <c r="F1279" s="173"/>
    </row>
    <row r="1280" ht="15">
      <c r="F1280" s="173"/>
    </row>
    <row r="1281" ht="15">
      <c r="F1281" s="173"/>
    </row>
    <row r="1282" ht="15">
      <c r="F1282" s="173"/>
    </row>
    <row r="1283" ht="15">
      <c r="F1283" s="173"/>
    </row>
    <row r="1284" ht="15">
      <c r="F1284" s="173"/>
    </row>
    <row r="1285" ht="15">
      <c r="F1285" s="173"/>
    </row>
    <row r="1286" ht="15">
      <c r="F1286" s="173"/>
    </row>
    <row r="1287" ht="15">
      <c r="F1287" s="173"/>
    </row>
    <row r="1288" ht="15">
      <c r="F1288" s="173"/>
    </row>
    <row r="1289" ht="15">
      <c r="F1289" s="173"/>
    </row>
    <row r="1290" ht="15">
      <c r="F1290" s="173"/>
    </row>
    <row r="1291" ht="15">
      <c r="F1291" s="173"/>
    </row>
    <row r="1292" ht="15">
      <c r="F1292" s="173"/>
    </row>
    <row r="1293" ht="15">
      <c r="F1293" s="173"/>
    </row>
    <row r="1294" ht="15">
      <c r="F1294" s="173"/>
    </row>
    <row r="1295" ht="15">
      <c r="F1295" s="173"/>
    </row>
    <row r="1296" ht="15">
      <c r="F1296" s="173"/>
    </row>
    <row r="1297" ht="15">
      <c r="F1297" s="173"/>
    </row>
    <row r="1298" ht="15">
      <c r="F1298" s="173"/>
    </row>
    <row r="1299" ht="15">
      <c r="F1299" s="173"/>
    </row>
    <row r="1300" ht="15">
      <c r="F1300" s="173"/>
    </row>
    <row r="1301" ht="15">
      <c r="F1301" s="173"/>
    </row>
    <row r="1302" ht="15">
      <c r="F1302" s="173"/>
    </row>
    <row r="1303" ht="15">
      <c r="F1303" s="173"/>
    </row>
    <row r="1304" ht="15">
      <c r="F1304" s="173"/>
    </row>
    <row r="1305" ht="15">
      <c r="F1305" s="173"/>
    </row>
    <row r="1306" ht="15">
      <c r="F1306" s="173"/>
    </row>
    <row r="1307" ht="15">
      <c r="F1307" s="173"/>
    </row>
    <row r="1308" ht="15">
      <c r="F1308" s="173"/>
    </row>
    <row r="1309" ht="15">
      <c r="F1309" s="173"/>
    </row>
    <row r="1310" ht="15">
      <c r="F1310" s="173"/>
    </row>
    <row r="1311" ht="15">
      <c r="F1311" s="173"/>
    </row>
    <row r="1312" ht="15">
      <c r="F1312" s="173"/>
    </row>
    <row r="1313" ht="15">
      <c r="F1313" s="173"/>
    </row>
    <row r="1314" ht="15">
      <c r="F1314" s="173"/>
    </row>
    <row r="1315" ht="15">
      <c r="F1315" s="173"/>
    </row>
    <row r="1316" ht="15">
      <c r="F1316" s="173"/>
    </row>
    <row r="1317" ht="15">
      <c r="F1317" s="173"/>
    </row>
    <row r="1318" ht="15">
      <c r="F1318" s="173"/>
    </row>
    <row r="1319" ht="15">
      <c r="F1319" s="173"/>
    </row>
    <row r="1320" ht="15">
      <c r="F1320" s="173"/>
    </row>
    <row r="1321" ht="15">
      <c r="F1321" s="173"/>
    </row>
    <row r="1322" ht="15">
      <c r="F1322" s="173"/>
    </row>
    <row r="1323" ht="15">
      <c r="F1323" s="173"/>
    </row>
    <row r="1324" ht="15">
      <c r="F1324" s="173"/>
    </row>
    <row r="1325" ht="15">
      <c r="F1325" s="173"/>
    </row>
    <row r="1326" ht="15">
      <c r="F1326" s="173"/>
    </row>
    <row r="1327" ht="15">
      <c r="F1327" s="173"/>
    </row>
    <row r="1328" ht="15">
      <c r="F1328" s="173"/>
    </row>
    <row r="1329" ht="15">
      <c r="F1329" s="173"/>
    </row>
    <row r="1330" ht="15">
      <c r="F1330" s="173"/>
    </row>
    <row r="1331" ht="15">
      <c r="F1331" s="173"/>
    </row>
    <row r="1332" ht="15">
      <c r="F1332" s="173"/>
    </row>
    <row r="1333" ht="15">
      <c r="F1333" s="173"/>
    </row>
    <row r="1334" ht="15">
      <c r="F1334" s="173"/>
    </row>
    <row r="1335" ht="15">
      <c r="F1335" s="173"/>
    </row>
    <row r="1336" ht="15">
      <c r="F1336" s="173"/>
    </row>
    <row r="1337" ht="15">
      <c r="F1337" s="173"/>
    </row>
    <row r="1338" ht="15">
      <c r="F1338" s="173"/>
    </row>
    <row r="1339" ht="15">
      <c r="F1339" s="173"/>
    </row>
    <row r="1340" ht="15">
      <c r="F1340" s="173"/>
    </row>
    <row r="1341" ht="15">
      <c r="F1341" s="173"/>
    </row>
    <row r="1342" ht="15">
      <c r="F1342" s="173"/>
    </row>
    <row r="1343" ht="15">
      <c r="F1343" s="173"/>
    </row>
    <row r="1344" ht="15">
      <c r="F1344" s="173"/>
    </row>
    <row r="1345" ht="15">
      <c r="F1345" s="173"/>
    </row>
    <row r="1346" ht="15">
      <c r="F1346" s="173"/>
    </row>
    <row r="1347" ht="15">
      <c r="F1347" s="173"/>
    </row>
    <row r="1348" ht="15">
      <c r="F1348" s="173"/>
    </row>
    <row r="1349" ht="15">
      <c r="F1349" s="173"/>
    </row>
    <row r="1350" ht="15">
      <c r="F1350" s="173"/>
    </row>
    <row r="1351" ht="15">
      <c r="F1351" s="173"/>
    </row>
    <row r="1352" ht="15">
      <c r="F1352" s="173"/>
    </row>
    <row r="1353" ht="15">
      <c r="F1353" s="173"/>
    </row>
    <row r="1354" ht="15">
      <c r="F1354" s="173"/>
    </row>
    <row r="1355" ht="15">
      <c r="F1355" s="173"/>
    </row>
    <row r="1356" ht="15">
      <c r="F1356" s="173"/>
    </row>
    <row r="1357" ht="15">
      <c r="F1357" s="173"/>
    </row>
    <row r="1358" ht="15">
      <c r="F1358" s="173"/>
    </row>
    <row r="1359" ht="15">
      <c r="F1359" s="173"/>
    </row>
    <row r="1360" ht="15">
      <c r="F1360" s="173"/>
    </row>
    <row r="1361" ht="15">
      <c r="F1361" s="173"/>
    </row>
    <row r="1362" ht="15">
      <c r="F1362" s="173"/>
    </row>
    <row r="1363" ht="15">
      <c r="F1363" s="173"/>
    </row>
    <row r="1364" ht="15">
      <c r="F1364" s="173"/>
    </row>
    <row r="1365" ht="15">
      <c r="F1365" s="173"/>
    </row>
    <row r="1366" ht="15">
      <c r="F1366" s="173"/>
    </row>
    <row r="1367" ht="15">
      <c r="F1367" s="173"/>
    </row>
    <row r="1368" ht="15">
      <c r="F1368" s="173"/>
    </row>
    <row r="1369" ht="15">
      <c r="F1369" s="173"/>
    </row>
    <row r="1370" ht="15">
      <c r="F1370" s="173"/>
    </row>
    <row r="1371" ht="15">
      <c r="F1371" s="173"/>
    </row>
    <row r="1372" ht="15">
      <c r="F1372" s="173"/>
    </row>
    <row r="1373" ht="15">
      <c r="F1373" s="173"/>
    </row>
    <row r="1374" ht="15">
      <c r="F1374" s="173"/>
    </row>
    <row r="1375" ht="15">
      <c r="F1375" s="173"/>
    </row>
    <row r="1376" ht="15">
      <c r="F1376" s="173"/>
    </row>
    <row r="1377" ht="15">
      <c r="F1377" s="173"/>
    </row>
    <row r="1378" ht="15">
      <c r="F1378" s="173"/>
    </row>
    <row r="1379" ht="15">
      <c r="F1379" s="173"/>
    </row>
    <row r="1380" ht="15">
      <c r="F1380" s="173"/>
    </row>
    <row r="1381" ht="15">
      <c r="F1381" s="173"/>
    </row>
    <row r="1382" ht="15">
      <c r="F1382" s="173"/>
    </row>
    <row r="1383" ht="15">
      <c r="F1383" s="173"/>
    </row>
    <row r="1384" ht="15">
      <c r="F1384" s="173"/>
    </row>
    <row r="1385" ht="15">
      <c r="F1385" s="173"/>
    </row>
    <row r="1386" ht="15">
      <c r="F1386" s="173"/>
    </row>
    <row r="1387" ht="15">
      <c r="F1387" s="173"/>
    </row>
    <row r="1388" ht="15">
      <c r="F1388" s="173"/>
    </row>
    <row r="1389" ht="15">
      <c r="F1389" s="173"/>
    </row>
    <row r="1390" ht="15">
      <c r="F1390" s="173"/>
    </row>
    <row r="1391" ht="15">
      <c r="F1391" s="173"/>
    </row>
    <row r="1392" ht="15">
      <c r="F1392" s="173"/>
    </row>
    <row r="1393" ht="15">
      <c r="F1393" s="173"/>
    </row>
    <row r="1394" ht="15">
      <c r="F1394" s="173"/>
    </row>
    <row r="1395" ht="15">
      <c r="F1395" s="173"/>
    </row>
    <row r="1396" ht="15">
      <c r="F1396" s="173"/>
    </row>
    <row r="1397" ht="15">
      <c r="F1397" s="173"/>
    </row>
    <row r="1398" ht="15">
      <c r="F1398" s="173"/>
    </row>
    <row r="1399" ht="15">
      <c r="F1399" s="173"/>
    </row>
    <row r="1400" ht="15">
      <c r="F1400" s="173"/>
    </row>
    <row r="1401" ht="15">
      <c r="F1401" s="173"/>
    </row>
    <row r="1402" ht="15">
      <c r="F1402" s="173"/>
    </row>
    <row r="1403" ht="15">
      <c r="F1403" s="173"/>
    </row>
    <row r="1404" ht="15">
      <c r="F1404" s="173"/>
    </row>
    <row r="1405" ht="15">
      <c r="F1405" s="173"/>
    </row>
    <row r="1406" ht="15">
      <c r="F1406" s="173"/>
    </row>
    <row r="1407" ht="15">
      <c r="F1407" s="173"/>
    </row>
    <row r="1408" ht="15">
      <c r="F1408" s="173"/>
    </row>
    <row r="1409" ht="15">
      <c r="F1409" s="173"/>
    </row>
    <row r="1410" ht="15">
      <c r="F1410" s="173"/>
    </row>
    <row r="1411" ht="15">
      <c r="F1411" s="173"/>
    </row>
    <row r="1412" ht="15">
      <c r="F1412" s="173"/>
    </row>
    <row r="1413" ht="15">
      <c r="F1413" s="173"/>
    </row>
    <row r="1414" ht="15">
      <c r="F1414" s="173"/>
    </row>
    <row r="1415" ht="15">
      <c r="F1415" s="173"/>
    </row>
    <row r="1416" ht="15">
      <c r="F1416" s="173"/>
    </row>
    <row r="1417" ht="15">
      <c r="F1417" s="173"/>
    </row>
    <row r="1418" ht="15">
      <c r="F1418" s="173"/>
    </row>
    <row r="1419" ht="15">
      <c r="F1419" s="173"/>
    </row>
    <row r="1420" ht="15">
      <c r="F1420" s="173"/>
    </row>
    <row r="1421" ht="15">
      <c r="F1421" s="173"/>
    </row>
    <row r="1422" ht="15">
      <c r="F1422" s="173"/>
    </row>
    <row r="1423" ht="15">
      <c r="F1423" s="173"/>
    </row>
    <row r="1424" ht="15">
      <c r="F1424" s="173"/>
    </row>
    <row r="1425" ht="15">
      <c r="F1425" s="173"/>
    </row>
    <row r="1426" ht="15">
      <c r="F1426" s="173"/>
    </row>
    <row r="1427" ht="15">
      <c r="F1427" s="173"/>
    </row>
    <row r="1428" ht="15">
      <c r="F1428" s="173"/>
    </row>
    <row r="1429" ht="15">
      <c r="F1429" s="173"/>
    </row>
    <row r="1430" ht="15">
      <c r="F1430" s="173"/>
    </row>
    <row r="1431" ht="15">
      <c r="F1431" s="173"/>
    </row>
    <row r="1432" ht="15">
      <c r="F1432" s="173"/>
    </row>
    <row r="1433" ht="15">
      <c r="F1433" s="173"/>
    </row>
    <row r="1434" ht="15">
      <c r="F1434" s="173"/>
    </row>
    <row r="1435" ht="15">
      <c r="F1435" s="173"/>
    </row>
    <row r="1436" ht="15">
      <c r="F1436" s="173"/>
    </row>
    <row r="1437" ht="15">
      <c r="F1437" s="173"/>
    </row>
    <row r="1438" ht="15">
      <c r="F1438" s="173"/>
    </row>
    <row r="1439" ht="15">
      <c r="F1439" s="173"/>
    </row>
    <row r="1440" ht="15">
      <c r="F1440" s="173"/>
    </row>
    <row r="1441" ht="15">
      <c r="F1441" s="173"/>
    </row>
    <row r="1442" ht="15">
      <c r="F1442" s="173"/>
    </row>
    <row r="1443" ht="15">
      <c r="F1443" s="173"/>
    </row>
    <row r="1444" ht="15">
      <c r="F1444" s="173"/>
    </row>
    <row r="1445" ht="15">
      <c r="F1445" s="173"/>
    </row>
    <row r="1446" ht="15">
      <c r="F1446" s="173"/>
    </row>
    <row r="1447" ht="15">
      <c r="F1447" s="173"/>
    </row>
    <row r="1448" ht="15">
      <c r="F1448" s="173"/>
    </row>
    <row r="1449" ht="15">
      <c r="F1449" s="173"/>
    </row>
    <row r="1450" ht="15">
      <c r="F1450" s="173"/>
    </row>
    <row r="1451" ht="15">
      <c r="F1451" s="173"/>
    </row>
    <row r="1452" ht="15">
      <c r="F1452" s="173"/>
    </row>
    <row r="1453" ht="15">
      <c r="F1453" s="173"/>
    </row>
    <row r="1454" ht="15">
      <c r="F1454" s="173"/>
    </row>
    <row r="1455" ht="15">
      <c r="F1455" s="173"/>
    </row>
    <row r="1456" ht="15">
      <c r="F1456" s="173"/>
    </row>
    <row r="1457" ht="15">
      <c r="F1457" s="173"/>
    </row>
    <row r="1458" ht="15">
      <c r="F1458" s="173"/>
    </row>
    <row r="1459" ht="15">
      <c r="F1459" s="173"/>
    </row>
    <row r="1460" ht="15">
      <c r="F1460" s="173"/>
    </row>
    <row r="1461" ht="15">
      <c r="F1461" s="173"/>
    </row>
    <row r="1462" ht="15">
      <c r="F1462" s="173"/>
    </row>
    <row r="1463" ht="15">
      <c r="F1463" s="173"/>
    </row>
  </sheetData>
  <sheetProtection/>
  <mergeCells count="2">
    <mergeCell ref="A1:T1"/>
    <mergeCell ref="D3:T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53" r:id="rId1"/>
  <headerFooter>
    <oddHeader>&amp;C&amp;"Times New Roman,Félkövér"&amp;14 2016. évi 
Költségvetés&amp;R&amp;"-,Félkövér"
 Fertőboz Község Önkormányzata 2.számú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96"/>
  <sheetViews>
    <sheetView view="pageLayout" workbookViewId="0" topLeftCell="A1">
      <selection activeCell="A15" sqref="A15"/>
    </sheetView>
  </sheetViews>
  <sheetFormatPr defaultColWidth="9.140625" defaultRowHeight="15"/>
  <cols>
    <col min="1" max="1" width="91.00390625" style="0" customWidth="1"/>
    <col min="3" max="3" width="17.00390625" style="0" bestFit="1" customWidth="1"/>
    <col min="4" max="10" width="10.7109375" style="0" customWidth="1"/>
  </cols>
  <sheetData>
    <row r="1" spans="1:12" ht="24" customHeight="1">
      <c r="A1" s="230" t="s">
        <v>248</v>
      </c>
      <c r="B1" s="231"/>
      <c r="C1" s="231"/>
      <c r="D1" s="231"/>
      <c r="E1" s="231"/>
      <c r="F1" s="231"/>
      <c r="G1" s="231"/>
      <c r="H1" s="231"/>
      <c r="I1" s="231"/>
      <c r="J1" s="231"/>
      <c r="L1" s="27"/>
    </row>
    <row r="2" ht="18">
      <c r="A2" s="17"/>
    </row>
    <row r="3" spans="1:10" ht="15">
      <c r="A3" s="4" t="s">
        <v>37</v>
      </c>
      <c r="C3" s="194" t="s">
        <v>262</v>
      </c>
      <c r="D3" s="232" t="s">
        <v>560</v>
      </c>
      <c r="E3" s="233"/>
      <c r="F3" s="234"/>
      <c r="G3" s="234"/>
      <c r="H3" s="234"/>
      <c r="I3" s="234"/>
      <c r="J3" s="234"/>
    </row>
    <row r="4" spans="1:10" ht="26.25">
      <c r="A4" s="2" t="s">
        <v>73</v>
      </c>
      <c r="B4" s="3" t="s">
        <v>52</v>
      </c>
      <c r="C4" s="185" t="s">
        <v>565</v>
      </c>
      <c r="D4" s="193" t="s">
        <v>566</v>
      </c>
      <c r="E4" s="193" t="s">
        <v>563</v>
      </c>
      <c r="F4" s="193" t="s">
        <v>564</v>
      </c>
      <c r="G4" s="187">
        <v>46020</v>
      </c>
      <c r="H4" s="187">
        <v>63020</v>
      </c>
      <c r="I4" s="187">
        <v>900020</v>
      </c>
      <c r="J4" s="187">
        <v>900060</v>
      </c>
    </row>
    <row r="5" spans="1:10" ht="16.5" customHeight="1">
      <c r="A5" s="121" t="s">
        <v>80</v>
      </c>
      <c r="B5" s="122" t="s">
        <v>81</v>
      </c>
      <c r="C5" s="184">
        <v>8174</v>
      </c>
      <c r="D5" s="143"/>
      <c r="E5" s="143">
        <v>8174</v>
      </c>
      <c r="F5" s="143"/>
      <c r="G5" s="143"/>
      <c r="H5" s="143"/>
      <c r="I5" s="143"/>
      <c r="J5" s="143"/>
    </row>
    <row r="6" spans="1:10" ht="16.5" customHeight="1">
      <c r="A6" s="123" t="s">
        <v>82</v>
      </c>
      <c r="B6" s="122" t="s">
        <v>83</v>
      </c>
      <c r="C6" s="143"/>
      <c r="D6" s="143"/>
      <c r="E6" s="143"/>
      <c r="F6" s="143"/>
      <c r="G6" s="143"/>
      <c r="H6" s="143"/>
      <c r="I6" s="143"/>
      <c r="J6" s="143"/>
    </row>
    <row r="7" spans="1:10" ht="16.5" customHeight="1">
      <c r="A7" s="123" t="s">
        <v>84</v>
      </c>
      <c r="B7" s="122" t="s">
        <v>85</v>
      </c>
      <c r="C7" s="143">
        <v>1491</v>
      </c>
      <c r="D7" s="143"/>
      <c r="E7" s="143">
        <v>1491</v>
      </c>
      <c r="F7" s="143"/>
      <c r="G7" s="143"/>
      <c r="H7" s="143"/>
      <c r="I7" s="143"/>
      <c r="J7" s="143"/>
    </row>
    <row r="8" spans="1:10" ht="16.5" customHeight="1">
      <c r="A8" s="123" t="s">
        <v>86</v>
      </c>
      <c r="B8" s="122" t="s">
        <v>87</v>
      </c>
      <c r="C8" s="143">
        <v>1200</v>
      </c>
      <c r="D8" s="143"/>
      <c r="E8" s="143">
        <v>1200</v>
      </c>
      <c r="F8" s="143"/>
      <c r="G8" s="143"/>
      <c r="H8" s="143"/>
      <c r="I8" s="143"/>
      <c r="J8" s="143"/>
    </row>
    <row r="9" spans="1:10" ht="16.5" customHeight="1">
      <c r="A9" s="123" t="s">
        <v>88</v>
      </c>
      <c r="B9" s="122" t="s">
        <v>89</v>
      </c>
      <c r="C9" s="143"/>
      <c r="D9" s="143"/>
      <c r="E9" s="143"/>
      <c r="F9" s="143"/>
      <c r="G9" s="143"/>
      <c r="H9" s="143"/>
      <c r="I9" s="143"/>
      <c r="J9" s="143"/>
    </row>
    <row r="10" spans="1:10" ht="16.5" customHeight="1">
      <c r="A10" s="123" t="s">
        <v>90</v>
      </c>
      <c r="B10" s="122" t="s">
        <v>91</v>
      </c>
      <c r="C10" s="143"/>
      <c r="D10" s="143"/>
      <c r="E10" s="143"/>
      <c r="F10" s="143"/>
      <c r="G10" s="143"/>
      <c r="H10" s="143"/>
      <c r="I10" s="143"/>
      <c r="J10" s="143"/>
    </row>
    <row r="11" spans="1:10" ht="16.5" customHeight="1">
      <c r="A11" s="14" t="s">
        <v>230</v>
      </c>
      <c r="B11" s="19" t="s">
        <v>92</v>
      </c>
      <c r="C11" s="147">
        <f>SUM(C5:C10)</f>
        <v>10865</v>
      </c>
      <c r="D11" s="147"/>
      <c r="E11" s="147">
        <f>SUM(E5:E10)</f>
        <v>10865</v>
      </c>
      <c r="F11" s="147"/>
      <c r="G11" s="147"/>
      <c r="H11" s="147"/>
      <c r="I11" s="147"/>
      <c r="J11" s="147"/>
    </row>
    <row r="12" spans="1:10" ht="16.5" customHeight="1">
      <c r="A12" s="123" t="s">
        <v>93</v>
      </c>
      <c r="B12" s="122" t="s">
        <v>94</v>
      </c>
      <c r="C12" s="143"/>
      <c r="D12" s="143"/>
      <c r="E12" s="143"/>
      <c r="F12" s="143"/>
      <c r="G12" s="143"/>
      <c r="H12" s="143"/>
      <c r="I12" s="143"/>
      <c r="J12" s="143"/>
    </row>
    <row r="13" spans="1:10" ht="16.5" customHeight="1">
      <c r="A13" s="123" t="s">
        <v>95</v>
      </c>
      <c r="B13" s="122" t="s">
        <v>96</v>
      </c>
      <c r="C13" s="143"/>
      <c r="D13" s="143"/>
      <c r="E13" s="143"/>
      <c r="F13" s="143"/>
      <c r="G13" s="143"/>
      <c r="H13" s="143"/>
      <c r="I13" s="143"/>
      <c r="J13" s="143"/>
    </row>
    <row r="14" spans="1:10" ht="16.5" customHeight="1">
      <c r="A14" s="123" t="s">
        <v>192</v>
      </c>
      <c r="B14" s="122" t="s">
        <v>97</v>
      </c>
      <c r="C14" s="143"/>
      <c r="D14" s="143"/>
      <c r="E14" s="143"/>
      <c r="F14" s="143"/>
      <c r="G14" s="143"/>
      <c r="H14" s="143"/>
      <c r="I14" s="143"/>
      <c r="J14" s="143"/>
    </row>
    <row r="15" spans="1:10" ht="16.5" customHeight="1">
      <c r="A15" s="123" t="s">
        <v>193</v>
      </c>
      <c r="B15" s="122" t="s">
        <v>98</v>
      </c>
      <c r="C15" s="143"/>
      <c r="D15" s="143"/>
      <c r="E15" s="143"/>
      <c r="F15" s="143"/>
      <c r="G15" s="143"/>
      <c r="H15" s="143"/>
      <c r="I15" s="143"/>
      <c r="J15" s="143"/>
    </row>
    <row r="16" spans="1:10" ht="16.5" customHeight="1">
      <c r="A16" s="123" t="s">
        <v>194</v>
      </c>
      <c r="B16" s="122" t="s">
        <v>99</v>
      </c>
      <c r="C16" s="143"/>
      <c r="D16" s="143"/>
      <c r="E16" s="143"/>
      <c r="F16" s="143"/>
      <c r="G16" s="143"/>
      <c r="H16" s="143"/>
      <c r="I16" s="143"/>
      <c r="J16" s="143"/>
    </row>
    <row r="17" spans="1:10" ht="16.5" customHeight="1">
      <c r="A17" s="14" t="s">
        <v>231</v>
      </c>
      <c r="B17" s="19" t="s">
        <v>100</v>
      </c>
      <c r="C17" s="147">
        <f>SUM(C11)</f>
        <v>10865</v>
      </c>
      <c r="D17" s="147"/>
      <c r="E17" s="147">
        <f>SUM(E11)</f>
        <v>10865</v>
      </c>
      <c r="F17" s="147"/>
      <c r="G17" s="147"/>
      <c r="H17" s="147"/>
      <c r="I17" s="147"/>
      <c r="J17" s="147"/>
    </row>
    <row r="18" spans="1:10" ht="16.5" customHeight="1">
      <c r="A18" s="123" t="s">
        <v>198</v>
      </c>
      <c r="B18" s="122" t="s">
        <v>109</v>
      </c>
      <c r="C18" s="143"/>
      <c r="D18" s="143"/>
      <c r="E18" s="143"/>
      <c r="F18" s="143"/>
      <c r="G18" s="143"/>
      <c r="H18" s="143"/>
      <c r="I18" s="143"/>
      <c r="J18" s="143"/>
    </row>
    <row r="19" spans="1:10" ht="16.5" customHeight="1">
      <c r="A19" s="123" t="s">
        <v>199</v>
      </c>
      <c r="B19" s="122" t="s">
        <v>110</v>
      </c>
      <c r="C19" s="143"/>
      <c r="D19" s="143"/>
      <c r="E19" s="143"/>
      <c r="F19" s="143"/>
      <c r="G19" s="143"/>
      <c r="H19" s="143"/>
      <c r="I19" s="143"/>
      <c r="J19" s="143"/>
    </row>
    <row r="20" spans="1:10" ht="16.5" customHeight="1">
      <c r="A20" s="14" t="s">
        <v>233</v>
      </c>
      <c r="B20" s="19" t="s">
        <v>111</v>
      </c>
      <c r="C20" s="143">
        <v>0</v>
      </c>
      <c r="D20" s="143"/>
      <c r="E20" s="143"/>
      <c r="F20" s="143"/>
      <c r="G20" s="143"/>
      <c r="H20" s="143"/>
      <c r="I20" s="143">
        <v>0</v>
      </c>
      <c r="J20" s="143"/>
    </row>
    <row r="21" spans="1:10" ht="16.5" customHeight="1">
      <c r="A21" s="123" t="s">
        <v>200</v>
      </c>
      <c r="B21" s="122" t="s">
        <v>112</v>
      </c>
      <c r="C21" s="143"/>
      <c r="D21" s="143"/>
      <c r="E21" s="143"/>
      <c r="F21" s="143"/>
      <c r="G21" s="143"/>
      <c r="H21" s="143"/>
      <c r="I21" s="143"/>
      <c r="J21" s="143"/>
    </row>
    <row r="22" spans="1:10" ht="16.5" customHeight="1">
      <c r="A22" s="123" t="s">
        <v>201</v>
      </c>
      <c r="B22" s="122" t="s">
        <v>113</v>
      </c>
      <c r="C22" s="143"/>
      <c r="D22" s="143"/>
      <c r="E22" s="143"/>
      <c r="F22" s="143"/>
      <c r="G22" s="143"/>
      <c r="H22" s="143"/>
      <c r="I22" s="143"/>
      <c r="J22" s="143"/>
    </row>
    <row r="23" spans="1:10" ht="16.5" customHeight="1">
      <c r="A23" s="123" t="s">
        <v>202</v>
      </c>
      <c r="B23" s="122" t="s">
        <v>114</v>
      </c>
      <c r="C23" s="143">
        <v>3160</v>
      </c>
      <c r="D23" s="143"/>
      <c r="E23" s="143"/>
      <c r="F23" s="143"/>
      <c r="G23" s="143"/>
      <c r="H23" s="143"/>
      <c r="I23" s="143">
        <v>3160</v>
      </c>
      <c r="J23" s="143"/>
    </row>
    <row r="24" spans="1:10" ht="16.5" customHeight="1">
      <c r="A24" s="123" t="s">
        <v>203</v>
      </c>
      <c r="B24" s="122" t="s">
        <v>115</v>
      </c>
      <c r="C24" s="143">
        <v>4000</v>
      </c>
      <c r="D24" s="143"/>
      <c r="E24" s="143"/>
      <c r="F24" s="143"/>
      <c r="G24" s="143"/>
      <c r="H24" s="143"/>
      <c r="I24" s="143">
        <v>4000</v>
      </c>
      <c r="J24" s="143"/>
    </row>
    <row r="25" spans="1:10" ht="16.5" customHeight="1">
      <c r="A25" s="123" t="s">
        <v>204</v>
      </c>
      <c r="B25" s="122" t="s">
        <v>116</v>
      </c>
      <c r="C25" s="143"/>
      <c r="D25" s="143"/>
      <c r="E25" s="143"/>
      <c r="F25" s="143"/>
      <c r="G25" s="143"/>
      <c r="H25" s="143"/>
      <c r="I25" s="143"/>
      <c r="J25" s="143"/>
    </row>
    <row r="26" spans="1:10" ht="16.5" customHeight="1">
      <c r="A26" s="123" t="s">
        <v>117</v>
      </c>
      <c r="B26" s="122" t="s">
        <v>118</v>
      </c>
      <c r="C26" s="143"/>
      <c r="D26" s="143"/>
      <c r="E26" s="143"/>
      <c r="F26" s="143"/>
      <c r="G26" s="143"/>
      <c r="H26" s="143"/>
      <c r="I26" s="143"/>
      <c r="J26" s="143"/>
    </row>
    <row r="27" spans="1:10" ht="16.5" customHeight="1">
      <c r="A27" s="123" t="s">
        <v>205</v>
      </c>
      <c r="B27" s="122" t="s">
        <v>119</v>
      </c>
      <c r="C27" s="143">
        <v>1000</v>
      </c>
      <c r="D27" s="143"/>
      <c r="E27" s="143"/>
      <c r="F27" s="143"/>
      <c r="G27" s="143"/>
      <c r="H27" s="143"/>
      <c r="I27" s="143">
        <v>1000</v>
      </c>
      <c r="J27" s="143"/>
    </row>
    <row r="28" spans="1:10" ht="16.5" customHeight="1">
      <c r="A28" s="123" t="s">
        <v>206</v>
      </c>
      <c r="B28" s="122" t="s">
        <v>120</v>
      </c>
      <c r="C28" s="143"/>
      <c r="D28" s="143"/>
      <c r="E28" s="143"/>
      <c r="F28" s="143"/>
      <c r="G28" s="143"/>
      <c r="H28" s="143"/>
      <c r="I28" s="143"/>
      <c r="J28" s="143"/>
    </row>
    <row r="29" spans="1:10" ht="16.5" customHeight="1">
      <c r="A29" s="14" t="s">
        <v>234</v>
      </c>
      <c r="B29" s="19" t="s">
        <v>121</v>
      </c>
      <c r="C29" s="147">
        <f>SUM(C24:C28)</f>
        <v>5000</v>
      </c>
      <c r="D29" s="147"/>
      <c r="E29" s="147"/>
      <c r="F29" s="147"/>
      <c r="G29" s="147"/>
      <c r="H29" s="147"/>
      <c r="I29" s="147">
        <f>SUM(I24:I28)</f>
        <v>5000</v>
      </c>
      <c r="J29" s="147"/>
    </row>
    <row r="30" spans="1:10" ht="16.5" customHeight="1">
      <c r="A30" s="123" t="s">
        <v>207</v>
      </c>
      <c r="B30" s="122" t="s">
        <v>122</v>
      </c>
      <c r="C30" s="143">
        <v>40</v>
      </c>
      <c r="D30" s="143"/>
      <c r="E30" s="143"/>
      <c r="F30" s="143"/>
      <c r="G30" s="143"/>
      <c r="H30" s="143"/>
      <c r="I30" s="143">
        <v>40</v>
      </c>
      <c r="J30" s="143"/>
    </row>
    <row r="31" spans="1:10" ht="16.5" customHeight="1">
      <c r="A31" s="14" t="s">
        <v>235</v>
      </c>
      <c r="B31" s="19" t="s">
        <v>123</v>
      </c>
      <c r="C31" s="147">
        <f>SUM(C29+C20+C21+C23+C22+C30)</f>
        <v>8200</v>
      </c>
      <c r="D31" s="147"/>
      <c r="E31" s="147"/>
      <c r="F31" s="147"/>
      <c r="G31" s="147"/>
      <c r="H31" s="147"/>
      <c r="I31" s="147">
        <f>SUM(I29+I20+I21+I23+I22+I30)</f>
        <v>8200</v>
      </c>
      <c r="J31" s="147"/>
    </row>
    <row r="32" spans="1:10" ht="16.5" customHeight="1">
      <c r="A32" s="124" t="s">
        <v>124</v>
      </c>
      <c r="B32" s="122" t="s">
        <v>125</v>
      </c>
      <c r="C32" s="143"/>
      <c r="D32" s="143"/>
      <c r="E32" s="143"/>
      <c r="F32" s="143"/>
      <c r="G32" s="143"/>
      <c r="H32" s="143"/>
      <c r="I32" s="143"/>
      <c r="J32" s="143"/>
    </row>
    <row r="33" spans="1:10" ht="16.5" customHeight="1">
      <c r="A33" s="124" t="s">
        <v>208</v>
      </c>
      <c r="B33" s="122" t="s">
        <v>126</v>
      </c>
      <c r="C33" s="143">
        <v>2504</v>
      </c>
      <c r="D33" s="143"/>
      <c r="E33" s="143"/>
      <c r="F33" s="143"/>
      <c r="G33" s="143">
        <v>2504</v>
      </c>
      <c r="H33" s="143"/>
      <c r="I33" s="143"/>
      <c r="J33" s="143"/>
    </row>
    <row r="34" spans="1:10" ht="16.5" customHeight="1">
      <c r="A34" s="124" t="s">
        <v>209</v>
      </c>
      <c r="B34" s="122" t="s">
        <v>127</v>
      </c>
      <c r="C34" s="143"/>
      <c r="D34" s="143"/>
      <c r="E34" s="143"/>
      <c r="F34" s="143"/>
      <c r="G34" s="143"/>
      <c r="H34" s="143"/>
      <c r="I34" s="143"/>
      <c r="J34" s="143"/>
    </row>
    <row r="35" spans="1:10" ht="16.5" customHeight="1">
      <c r="A35" s="124" t="s">
        <v>210</v>
      </c>
      <c r="B35" s="122" t="s">
        <v>128</v>
      </c>
      <c r="C35" s="143">
        <v>4280</v>
      </c>
      <c r="D35" s="143"/>
      <c r="E35" s="143"/>
      <c r="F35" s="143"/>
      <c r="G35" s="143"/>
      <c r="H35" s="143">
        <v>4280</v>
      </c>
      <c r="I35" s="143"/>
      <c r="J35" s="143"/>
    </row>
    <row r="36" spans="1:10" ht="16.5" customHeight="1">
      <c r="A36" s="124" t="s">
        <v>129</v>
      </c>
      <c r="B36" s="122" t="s">
        <v>130</v>
      </c>
      <c r="C36" s="143"/>
      <c r="D36" s="143"/>
      <c r="E36" s="143"/>
      <c r="F36" s="143"/>
      <c r="G36" s="143"/>
      <c r="H36" s="143"/>
      <c r="I36" s="143"/>
      <c r="J36" s="143"/>
    </row>
    <row r="37" spans="1:10" ht="16.5" customHeight="1">
      <c r="A37" s="124" t="s">
        <v>131</v>
      </c>
      <c r="B37" s="122" t="s">
        <v>132</v>
      </c>
      <c r="C37" s="143"/>
      <c r="D37" s="143"/>
      <c r="E37" s="143"/>
      <c r="F37" s="143"/>
      <c r="G37" s="143"/>
      <c r="H37" s="143"/>
      <c r="I37" s="143"/>
      <c r="J37" s="143"/>
    </row>
    <row r="38" spans="1:10" ht="16.5" customHeight="1">
      <c r="A38" s="124" t="s">
        <v>133</v>
      </c>
      <c r="B38" s="122" t="s">
        <v>134</v>
      </c>
      <c r="C38" s="143"/>
      <c r="D38" s="143"/>
      <c r="E38" s="143"/>
      <c r="F38" s="143"/>
      <c r="G38" s="143"/>
      <c r="H38" s="143"/>
      <c r="I38" s="143"/>
      <c r="J38" s="143"/>
    </row>
    <row r="39" spans="1:10" ht="16.5" customHeight="1">
      <c r="A39" s="124" t="s">
        <v>211</v>
      </c>
      <c r="B39" s="122" t="s">
        <v>135</v>
      </c>
      <c r="C39" s="143">
        <v>2</v>
      </c>
      <c r="D39" s="143"/>
      <c r="E39" s="143"/>
      <c r="F39" s="143"/>
      <c r="G39" s="143"/>
      <c r="H39" s="143"/>
      <c r="I39" s="143"/>
      <c r="J39" s="143">
        <v>2</v>
      </c>
    </row>
    <row r="40" spans="1:10" ht="16.5" customHeight="1">
      <c r="A40" s="124" t="s">
        <v>212</v>
      </c>
      <c r="B40" s="122" t="s">
        <v>136</v>
      </c>
      <c r="C40" s="143"/>
      <c r="D40" s="143"/>
      <c r="E40" s="143"/>
      <c r="F40" s="143"/>
      <c r="G40" s="143"/>
      <c r="H40" s="143"/>
      <c r="I40" s="143"/>
      <c r="J40" s="143"/>
    </row>
    <row r="41" spans="1:10" ht="16.5" customHeight="1">
      <c r="A41" s="124" t="s">
        <v>213</v>
      </c>
      <c r="B41" s="122" t="s">
        <v>137</v>
      </c>
      <c r="C41" s="143"/>
      <c r="D41" s="143"/>
      <c r="E41" s="143"/>
      <c r="F41" s="143"/>
      <c r="G41" s="143"/>
      <c r="H41" s="143"/>
      <c r="I41" s="143"/>
      <c r="J41" s="143"/>
    </row>
    <row r="42" spans="1:10" ht="16.5" customHeight="1">
      <c r="A42" s="18" t="s">
        <v>236</v>
      </c>
      <c r="B42" s="19" t="s">
        <v>138</v>
      </c>
      <c r="C42" s="147">
        <f aca="true" t="shared" si="0" ref="C42:J42">SUM(C32:C41)</f>
        <v>6786</v>
      </c>
      <c r="D42" s="147"/>
      <c r="E42" s="147">
        <f t="shared" si="0"/>
        <v>0</v>
      </c>
      <c r="F42" s="147">
        <f t="shared" si="0"/>
        <v>0</v>
      </c>
      <c r="G42" s="147">
        <f t="shared" si="0"/>
        <v>2504</v>
      </c>
      <c r="H42" s="147">
        <f t="shared" si="0"/>
        <v>4280</v>
      </c>
      <c r="I42" s="147">
        <f t="shared" si="0"/>
        <v>0</v>
      </c>
      <c r="J42" s="147">
        <f t="shared" si="0"/>
        <v>2</v>
      </c>
    </row>
    <row r="43" spans="1:10" ht="16.5" customHeight="1">
      <c r="A43" s="124" t="s">
        <v>147</v>
      </c>
      <c r="B43" s="122" t="s">
        <v>148</v>
      </c>
      <c r="C43" s="143"/>
      <c r="D43" s="143"/>
      <c r="E43" s="143"/>
      <c r="F43" s="143"/>
      <c r="G43" s="143"/>
      <c r="H43" s="143"/>
      <c r="I43" s="143"/>
      <c r="J43" s="143"/>
    </row>
    <row r="44" spans="1:10" ht="16.5" customHeight="1">
      <c r="A44" s="123" t="s">
        <v>217</v>
      </c>
      <c r="B44" s="122" t="s">
        <v>581</v>
      </c>
      <c r="C44" s="143"/>
      <c r="D44" s="143"/>
      <c r="E44" s="143"/>
      <c r="F44" s="143"/>
      <c r="G44" s="143"/>
      <c r="H44" s="143"/>
      <c r="I44" s="143"/>
      <c r="J44" s="143"/>
    </row>
    <row r="45" spans="1:10" ht="16.5" customHeight="1">
      <c r="A45" s="124" t="s">
        <v>218</v>
      </c>
      <c r="B45" s="122" t="s">
        <v>582</v>
      </c>
      <c r="C45" s="143"/>
      <c r="D45" s="143"/>
      <c r="E45" s="143"/>
      <c r="F45" s="143"/>
      <c r="G45" s="143"/>
      <c r="H45" s="143"/>
      <c r="I45" s="143"/>
      <c r="J45" s="143"/>
    </row>
    <row r="46" spans="1:10" ht="16.5" customHeight="1">
      <c r="A46" s="14" t="s">
        <v>238</v>
      </c>
      <c r="B46" s="19" t="s">
        <v>149</v>
      </c>
      <c r="C46" s="147">
        <v>0</v>
      </c>
      <c r="D46" s="147"/>
      <c r="E46" s="147"/>
      <c r="F46" s="147"/>
      <c r="G46" s="147"/>
      <c r="H46" s="147"/>
      <c r="I46" s="147"/>
      <c r="J46" s="147"/>
    </row>
    <row r="47" spans="1:10" ht="16.5" customHeight="1">
      <c r="A47" s="125" t="s">
        <v>28</v>
      </c>
      <c r="B47" s="22"/>
      <c r="C47" s="143"/>
      <c r="D47" s="143"/>
      <c r="E47" s="143"/>
      <c r="F47" s="143"/>
      <c r="G47" s="143"/>
      <c r="H47" s="143"/>
      <c r="I47" s="143"/>
      <c r="J47" s="143"/>
    </row>
    <row r="48" spans="1:10" ht="16.5" customHeight="1">
      <c r="A48" s="123" t="s">
        <v>101</v>
      </c>
      <c r="B48" s="122" t="s">
        <v>102</v>
      </c>
      <c r="C48" s="143"/>
      <c r="D48" s="143"/>
      <c r="E48" s="143"/>
      <c r="F48" s="143"/>
      <c r="G48" s="143"/>
      <c r="H48" s="143"/>
      <c r="I48" s="143"/>
      <c r="J48" s="143"/>
    </row>
    <row r="49" spans="1:10" ht="16.5" customHeight="1">
      <c r="A49" s="123" t="s">
        <v>103</v>
      </c>
      <c r="B49" s="122" t="s">
        <v>104</v>
      </c>
      <c r="C49" s="143"/>
      <c r="D49" s="143"/>
      <c r="E49" s="143"/>
      <c r="F49" s="143"/>
      <c r="G49" s="143"/>
      <c r="H49" s="143"/>
      <c r="I49" s="143"/>
      <c r="J49" s="143"/>
    </row>
    <row r="50" spans="1:10" ht="16.5" customHeight="1">
      <c r="A50" s="123" t="s">
        <v>195</v>
      </c>
      <c r="B50" s="122" t="s">
        <v>105</v>
      </c>
      <c r="C50" s="143"/>
      <c r="D50" s="143"/>
      <c r="E50" s="143"/>
      <c r="F50" s="143"/>
      <c r="G50" s="143"/>
      <c r="H50" s="143"/>
      <c r="I50" s="143"/>
      <c r="J50" s="143"/>
    </row>
    <row r="51" spans="1:10" ht="16.5" customHeight="1">
      <c r="A51" s="123" t="s">
        <v>196</v>
      </c>
      <c r="B51" s="122" t="s">
        <v>106</v>
      </c>
      <c r="C51" s="143"/>
      <c r="D51" s="143"/>
      <c r="E51" s="143"/>
      <c r="F51" s="143"/>
      <c r="G51" s="143"/>
      <c r="H51" s="143"/>
      <c r="I51" s="143"/>
      <c r="J51" s="143"/>
    </row>
    <row r="52" spans="1:10" ht="16.5" customHeight="1">
      <c r="A52" s="123" t="s">
        <v>197</v>
      </c>
      <c r="B52" s="122" t="s">
        <v>107</v>
      </c>
      <c r="C52" s="143"/>
      <c r="D52" s="143"/>
      <c r="E52" s="143"/>
      <c r="F52" s="143"/>
      <c r="G52" s="143"/>
      <c r="H52" s="143"/>
      <c r="I52" s="143"/>
      <c r="J52" s="143"/>
    </row>
    <row r="53" spans="1:10" ht="16.5" customHeight="1">
      <c r="A53" s="14" t="s">
        <v>232</v>
      </c>
      <c r="B53" s="19" t="s">
        <v>108</v>
      </c>
      <c r="C53" s="147">
        <v>0</v>
      </c>
      <c r="D53" s="147"/>
      <c r="E53" s="147"/>
      <c r="F53" s="147"/>
      <c r="G53" s="147"/>
      <c r="H53" s="147"/>
      <c r="I53" s="147"/>
      <c r="J53" s="147"/>
    </row>
    <row r="54" spans="1:10" ht="16.5" customHeight="1">
      <c r="A54" s="124" t="s">
        <v>214</v>
      </c>
      <c r="B54" s="122" t="s">
        <v>139</v>
      </c>
      <c r="C54" s="143"/>
      <c r="D54" s="143"/>
      <c r="E54" s="143"/>
      <c r="F54" s="143"/>
      <c r="G54" s="143"/>
      <c r="H54" s="143"/>
      <c r="I54" s="143"/>
      <c r="J54" s="143"/>
    </row>
    <row r="55" spans="1:10" ht="16.5" customHeight="1">
      <c r="A55" s="124" t="s">
        <v>215</v>
      </c>
      <c r="B55" s="122" t="s">
        <v>140</v>
      </c>
      <c r="C55" s="143"/>
      <c r="D55" s="143"/>
      <c r="E55" s="143"/>
      <c r="F55" s="143"/>
      <c r="G55" s="143"/>
      <c r="H55" s="143"/>
      <c r="I55" s="143"/>
      <c r="J55" s="143"/>
    </row>
    <row r="56" spans="1:10" ht="16.5" customHeight="1">
      <c r="A56" s="124" t="s">
        <v>141</v>
      </c>
      <c r="B56" s="122" t="s">
        <v>142</v>
      </c>
      <c r="C56" s="143"/>
      <c r="D56" s="143"/>
      <c r="E56" s="143"/>
      <c r="F56" s="143"/>
      <c r="G56" s="143"/>
      <c r="H56" s="143"/>
      <c r="I56" s="143"/>
      <c r="J56" s="143"/>
    </row>
    <row r="57" spans="1:10" ht="16.5" customHeight="1">
      <c r="A57" s="124" t="s">
        <v>216</v>
      </c>
      <c r="B57" s="122" t="s">
        <v>143</v>
      </c>
      <c r="C57" s="143"/>
      <c r="D57" s="143"/>
      <c r="E57" s="143"/>
      <c r="F57" s="143"/>
      <c r="G57" s="143"/>
      <c r="H57" s="143"/>
      <c r="I57" s="143"/>
      <c r="J57" s="143"/>
    </row>
    <row r="58" spans="1:10" ht="16.5" customHeight="1">
      <c r="A58" s="124" t="s">
        <v>144</v>
      </c>
      <c r="B58" s="122" t="s">
        <v>145</v>
      </c>
      <c r="C58" s="143"/>
      <c r="D58" s="143"/>
      <c r="E58" s="143"/>
      <c r="F58" s="143"/>
      <c r="G58" s="143"/>
      <c r="H58" s="143"/>
      <c r="I58" s="143"/>
      <c r="J58" s="143"/>
    </row>
    <row r="59" spans="1:10" ht="16.5" customHeight="1">
      <c r="A59" s="14" t="s">
        <v>237</v>
      </c>
      <c r="B59" s="19" t="s">
        <v>146</v>
      </c>
      <c r="C59" s="147">
        <v>0</v>
      </c>
      <c r="D59" s="147"/>
      <c r="E59" s="147"/>
      <c r="F59" s="147"/>
      <c r="G59" s="147"/>
      <c r="H59" s="147"/>
      <c r="I59" s="147"/>
      <c r="J59" s="147"/>
    </row>
    <row r="60" spans="1:10" ht="16.5" customHeight="1">
      <c r="A60" s="124" t="s">
        <v>150</v>
      </c>
      <c r="B60" s="122" t="s">
        <v>151</v>
      </c>
      <c r="C60" s="143"/>
      <c r="D60" s="143"/>
      <c r="E60" s="143"/>
      <c r="F60" s="143"/>
      <c r="G60" s="143"/>
      <c r="H60" s="143"/>
      <c r="I60" s="143"/>
      <c r="J60" s="143"/>
    </row>
    <row r="61" spans="1:10" ht="16.5" customHeight="1">
      <c r="A61" s="123" t="s">
        <v>219</v>
      </c>
      <c r="B61" s="122" t="s">
        <v>579</v>
      </c>
      <c r="C61" s="143">
        <v>118</v>
      </c>
      <c r="D61" s="143">
        <v>118</v>
      </c>
      <c r="E61" s="143"/>
      <c r="F61" s="143"/>
      <c r="G61" s="143"/>
      <c r="H61" s="143"/>
      <c r="I61" s="143"/>
      <c r="J61" s="143"/>
    </row>
    <row r="62" spans="1:10" ht="16.5" customHeight="1">
      <c r="A62" s="124" t="s">
        <v>220</v>
      </c>
      <c r="B62" s="122" t="s">
        <v>580</v>
      </c>
      <c r="C62" s="143"/>
      <c r="D62" s="143"/>
      <c r="E62" s="143"/>
      <c r="F62" s="143"/>
      <c r="G62" s="143"/>
      <c r="H62" s="143"/>
      <c r="I62" s="143"/>
      <c r="J62" s="143"/>
    </row>
    <row r="63" spans="1:10" ht="16.5" customHeight="1">
      <c r="A63" s="14" t="s">
        <v>240</v>
      </c>
      <c r="B63" s="19" t="s">
        <v>152</v>
      </c>
      <c r="C63" s="147">
        <f>SUM(C60:C62)</f>
        <v>118</v>
      </c>
      <c r="D63" s="147"/>
      <c r="E63" s="147"/>
      <c r="F63" s="147"/>
      <c r="G63" s="147"/>
      <c r="H63" s="147"/>
      <c r="I63" s="147"/>
      <c r="J63" s="147"/>
    </row>
    <row r="64" spans="1:10" ht="16.5" customHeight="1">
      <c r="A64" s="125" t="s">
        <v>27</v>
      </c>
      <c r="B64" s="22"/>
      <c r="C64" s="147">
        <v>0</v>
      </c>
      <c r="D64" s="147"/>
      <c r="E64" s="147"/>
      <c r="F64" s="147"/>
      <c r="G64" s="147"/>
      <c r="H64" s="147"/>
      <c r="I64" s="147"/>
      <c r="J64" s="147"/>
    </row>
    <row r="65" spans="1:10" ht="16.5" customHeight="1">
      <c r="A65" s="126" t="s">
        <v>239</v>
      </c>
      <c r="B65" s="127" t="s">
        <v>153</v>
      </c>
      <c r="C65" s="147">
        <f>SUM(C17+C31+C42+C53+C59+C63)</f>
        <v>25969</v>
      </c>
      <c r="D65" s="147">
        <f>D61</f>
        <v>118</v>
      </c>
      <c r="E65" s="147">
        <f aca="true" t="shared" si="1" ref="E65:J65">SUM(E17+E31+E42+E53+E59+E63)</f>
        <v>10865</v>
      </c>
      <c r="F65" s="147">
        <f t="shared" si="1"/>
        <v>0</v>
      </c>
      <c r="G65" s="147">
        <f t="shared" si="1"/>
        <v>2504</v>
      </c>
      <c r="H65" s="147">
        <f t="shared" si="1"/>
        <v>4280</v>
      </c>
      <c r="I65" s="147">
        <f t="shared" si="1"/>
        <v>8200</v>
      </c>
      <c r="J65" s="147">
        <f t="shared" si="1"/>
        <v>2</v>
      </c>
    </row>
    <row r="66" spans="1:10" ht="16.5" customHeight="1">
      <c r="A66" s="128" t="s">
        <v>34</v>
      </c>
      <c r="B66" s="129"/>
      <c r="C66" s="147">
        <v>0</v>
      </c>
      <c r="D66" s="147"/>
      <c r="E66" s="147"/>
      <c r="F66" s="147"/>
      <c r="G66" s="147"/>
      <c r="H66" s="147"/>
      <c r="I66" s="147"/>
      <c r="J66" s="147"/>
    </row>
    <row r="67" spans="1:10" ht="16.5" customHeight="1">
      <c r="A67" s="128" t="s">
        <v>35</v>
      </c>
      <c r="B67" s="129"/>
      <c r="C67" s="143"/>
      <c r="D67" s="147"/>
      <c r="E67" s="147"/>
      <c r="F67" s="147"/>
      <c r="G67" s="147"/>
      <c r="H67" s="147"/>
      <c r="I67" s="147"/>
      <c r="J67" s="147"/>
    </row>
    <row r="68" spans="1:10" ht="16.5" customHeight="1">
      <c r="A68" s="130" t="s">
        <v>221</v>
      </c>
      <c r="B68" s="123" t="s">
        <v>154</v>
      </c>
      <c r="C68" s="143"/>
      <c r="D68" s="143"/>
      <c r="E68" s="143"/>
      <c r="F68" s="143"/>
      <c r="G68" s="143"/>
      <c r="H68" s="143"/>
      <c r="I68" s="143"/>
      <c r="J68" s="143"/>
    </row>
    <row r="69" spans="1:10" ht="16.5" customHeight="1">
      <c r="A69" s="124" t="s">
        <v>155</v>
      </c>
      <c r="B69" s="123" t="s">
        <v>156</v>
      </c>
      <c r="C69" s="143"/>
      <c r="D69" s="143"/>
      <c r="E69" s="143"/>
      <c r="F69" s="143"/>
      <c r="G69" s="143"/>
      <c r="H69" s="143"/>
      <c r="I69" s="143"/>
      <c r="J69" s="143"/>
    </row>
    <row r="70" spans="1:10" ht="16.5" customHeight="1">
      <c r="A70" s="130" t="s">
        <v>222</v>
      </c>
      <c r="B70" s="123" t="s">
        <v>157</v>
      </c>
      <c r="C70" s="143"/>
      <c r="D70" s="143"/>
      <c r="E70" s="143"/>
      <c r="F70" s="143"/>
      <c r="G70" s="143"/>
      <c r="H70" s="143"/>
      <c r="I70" s="143"/>
      <c r="J70" s="143"/>
    </row>
    <row r="71" spans="1:10" ht="16.5" customHeight="1">
      <c r="A71" s="18" t="s">
        <v>241</v>
      </c>
      <c r="B71" s="14" t="s">
        <v>158</v>
      </c>
      <c r="C71" s="143"/>
      <c r="D71" s="143"/>
      <c r="E71" s="143"/>
      <c r="F71" s="143"/>
      <c r="G71" s="143"/>
      <c r="H71" s="143"/>
      <c r="I71" s="143"/>
      <c r="J71" s="143"/>
    </row>
    <row r="72" spans="1:10" ht="16.5" customHeight="1">
      <c r="A72" s="124" t="s">
        <v>223</v>
      </c>
      <c r="B72" s="123" t="s">
        <v>159</v>
      </c>
      <c r="C72" s="143"/>
      <c r="D72" s="143"/>
      <c r="E72" s="143"/>
      <c r="F72" s="143"/>
      <c r="G72" s="143"/>
      <c r="H72" s="143"/>
      <c r="I72" s="143"/>
      <c r="J72" s="143"/>
    </row>
    <row r="73" spans="1:10" ht="16.5" customHeight="1">
      <c r="A73" s="130" t="s">
        <v>160</v>
      </c>
      <c r="B73" s="123" t="s">
        <v>161</v>
      </c>
      <c r="C73" s="143"/>
      <c r="D73" s="143"/>
      <c r="E73" s="143"/>
      <c r="F73" s="143"/>
      <c r="G73" s="143"/>
      <c r="H73" s="143"/>
      <c r="I73" s="143"/>
      <c r="J73" s="143"/>
    </row>
    <row r="74" spans="1:10" ht="16.5" customHeight="1">
      <c r="A74" s="124" t="s">
        <v>224</v>
      </c>
      <c r="B74" s="123" t="s">
        <v>162</v>
      </c>
      <c r="C74" s="143"/>
      <c r="D74" s="143"/>
      <c r="E74" s="143"/>
      <c r="F74" s="143"/>
      <c r="G74" s="143"/>
      <c r="H74" s="143"/>
      <c r="I74" s="143"/>
      <c r="J74" s="143"/>
    </row>
    <row r="75" spans="1:10" ht="16.5" customHeight="1">
      <c r="A75" s="130" t="s">
        <v>163</v>
      </c>
      <c r="B75" s="123" t="s">
        <v>164</v>
      </c>
      <c r="C75" s="143"/>
      <c r="D75" s="143"/>
      <c r="E75" s="143"/>
      <c r="F75" s="143"/>
      <c r="G75" s="143"/>
      <c r="H75" s="143"/>
      <c r="I75" s="143"/>
      <c r="J75" s="143"/>
    </row>
    <row r="76" spans="1:10" ht="16.5" customHeight="1">
      <c r="A76" s="13" t="s">
        <v>242</v>
      </c>
      <c r="B76" s="14" t="s">
        <v>165</v>
      </c>
      <c r="C76" s="147"/>
      <c r="D76" s="147"/>
      <c r="E76" s="147"/>
      <c r="F76" s="147"/>
      <c r="G76" s="147"/>
      <c r="H76" s="147"/>
      <c r="I76" s="147"/>
      <c r="J76" s="147"/>
    </row>
    <row r="77" spans="1:10" ht="16.5" customHeight="1">
      <c r="A77" s="123" t="s">
        <v>32</v>
      </c>
      <c r="B77" s="123" t="s">
        <v>166</v>
      </c>
      <c r="C77" s="143"/>
      <c r="D77" s="143"/>
      <c r="E77" s="143"/>
      <c r="F77" s="143"/>
      <c r="G77" s="143"/>
      <c r="H77" s="143"/>
      <c r="I77" s="143"/>
      <c r="J77" s="143"/>
    </row>
    <row r="78" spans="1:10" ht="16.5" customHeight="1">
      <c r="A78" s="123" t="s">
        <v>33</v>
      </c>
      <c r="B78" s="123" t="s">
        <v>166</v>
      </c>
      <c r="C78" s="143">
        <v>2805</v>
      </c>
      <c r="D78" s="143"/>
      <c r="E78" s="143"/>
      <c r="F78" s="143">
        <v>2805</v>
      </c>
      <c r="G78" s="143"/>
      <c r="H78" s="143"/>
      <c r="I78" s="143"/>
      <c r="J78" s="143"/>
    </row>
    <row r="79" spans="1:10" ht="16.5" customHeight="1">
      <c r="A79" s="123" t="s">
        <v>30</v>
      </c>
      <c r="B79" s="123" t="s">
        <v>167</v>
      </c>
      <c r="C79" s="143"/>
      <c r="D79" s="143"/>
      <c r="E79" s="143"/>
      <c r="F79" s="143"/>
      <c r="G79" s="143"/>
      <c r="H79" s="143"/>
      <c r="I79" s="143"/>
      <c r="J79" s="143"/>
    </row>
    <row r="80" spans="1:10" ht="16.5" customHeight="1">
      <c r="A80" s="123" t="s">
        <v>31</v>
      </c>
      <c r="B80" s="123" t="s">
        <v>167</v>
      </c>
      <c r="C80" s="143"/>
      <c r="D80" s="143"/>
      <c r="E80" s="143"/>
      <c r="F80" s="143"/>
      <c r="G80" s="143"/>
      <c r="H80" s="143"/>
      <c r="I80" s="143"/>
      <c r="J80" s="143"/>
    </row>
    <row r="81" spans="1:10" ht="16.5" customHeight="1">
      <c r="A81" s="14" t="s">
        <v>243</v>
      </c>
      <c r="B81" s="14" t="s">
        <v>168</v>
      </c>
      <c r="C81" s="147">
        <f aca="true" t="shared" si="2" ref="C81:J81">SUM(C77:C80)</f>
        <v>2805</v>
      </c>
      <c r="D81" s="147"/>
      <c r="E81" s="147">
        <f t="shared" si="2"/>
        <v>0</v>
      </c>
      <c r="F81" s="147">
        <f t="shared" si="2"/>
        <v>2805</v>
      </c>
      <c r="G81" s="147">
        <f t="shared" si="2"/>
        <v>0</v>
      </c>
      <c r="H81" s="147">
        <f t="shared" si="2"/>
        <v>0</v>
      </c>
      <c r="I81" s="147">
        <f t="shared" si="2"/>
        <v>0</v>
      </c>
      <c r="J81" s="147">
        <f t="shared" si="2"/>
        <v>0</v>
      </c>
    </row>
    <row r="82" spans="1:10" ht="16.5" customHeight="1">
      <c r="A82" s="130" t="s">
        <v>169</v>
      </c>
      <c r="B82" s="123" t="s">
        <v>170</v>
      </c>
      <c r="C82" s="143"/>
      <c r="D82" s="143"/>
      <c r="E82" s="143"/>
      <c r="F82" s="143"/>
      <c r="G82" s="143"/>
      <c r="H82" s="143"/>
      <c r="I82" s="143"/>
      <c r="J82" s="143"/>
    </row>
    <row r="83" spans="1:10" ht="16.5" customHeight="1">
      <c r="A83" s="130" t="s">
        <v>171</v>
      </c>
      <c r="B83" s="123" t="s">
        <v>172</v>
      </c>
      <c r="C83" s="143"/>
      <c r="D83" s="143"/>
      <c r="E83" s="143"/>
      <c r="F83" s="143"/>
      <c r="G83" s="143"/>
      <c r="H83" s="143"/>
      <c r="I83" s="143"/>
      <c r="J83" s="143"/>
    </row>
    <row r="84" spans="1:10" ht="16.5" customHeight="1">
      <c r="A84" s="130" t="s">
        <v>173</v>
      </c>
      <c r="B84" s="123" t="s">
        <v>174</v>
      </c>
      <c r="C84" s="143"/>
      <c r="D84" s="143"/>
      <c r="E84" s="143"/>
      <c r="F84" s="143"/>
      <c r="G84" s="143"/>
      <c r="H84" s="143"/>
      <c r="I84" s="143"/>
      <c r="J84" s="143"/>
    </row>
    <row r="85" spans="1:10" ht="16.5" customHeight="1">
      <c r="A85" s="130" t="s">
        <v>175</v>
      </c>
      <c r="B85" s="123" t="s">
        <v>176</v>
      </c>
      <c r="C85" s="143"/>
      <c r="D85" s="143"/>
      <c r="E85" s="143"/>
      <c r="F85" s="143"/>
      <c r="G85" s="143"/>
      <c r="H85" s="143"/>
      <c r="I85" s="143"/>
      <c r="J85" s="143"/>
    </row>
    <row r="86" spans="1:10" ht="16.5" customHeight="1">
      <c r="A86" s="124" t="s">
        <v>225</v>
      </c>
      <c r="B86" s="123" t="s">
        <v>177</v>
      </c>
      <c r="C86" s="143"/>
      <c r="D86" s="143"/>
      <c r="E86" s="143"/>
      <c r="F86" s="143"/>
      <c r="G86" s="143"/>
      <c r="H86" s="143"/>
      <c r="I86" s="143"/>
      <c r="J86" s="143"/>
    </row>
    <row r="87" spans="1:10" ht="16.5" customHeight="1">
      <c r="A87" s="18" t="s">
        <v>244</v>
      </c>
      <c r="B87" s="14" t="s">
        <v>178</v>
      </c>
      <c r="C87" s="147">
        <f aca="true" t="shared" si="3" ref="C87:J87">SUM(C71+C76+C81)</f>
        <v>2805</v>
      </c>
      <c r="D87" s="147"/>
      <c r="E87" s="147">
        <f>SUM(E71+E76+E81)</f>
        <v>0</v>
      </c>
      <c r="F87" s="147">
        <f t="shared" si="3"/>
        <v>2805</v>
      </c>
      <c r="G87" s="147">
        <f t="shared" si="3"/>
        <v>0</v>
      </c>
      <c r="H87" s="147">
        <f t="shared" si="3"/>
        <v>0</v>
      </c>
      <c r="I87" s="147">
        <f t="shared" si="3"/>
        <v>0</v>
      </c>
      <c r="J87" s="147">
        <f t="shared" si="3"/>
        <v>0</v>
      </c>
    </row>
    <row r="88" spans="1:10" ht="16.5" customHeight="1">
      <c r="A88" s="124" t="s">
        <v>179</v>
      </c>
      <c r="B88" s="123" t="s">
        <v>180</v>
      </c>
      <c r="C88" s="143"/>
      <c r="D88" s="143"/>
      <c r="E88" s="143"/>
      <c r="F88" s="143"/>
      <c r="G88" s="143"/>
      <c r="H88" s="143"/>
      <c r="I88" s="143"/>
      <c r="J88" s="143"/>
    </row>
    <row r="89" spans="1:10" ht="16.5" customHeight="1">
      <c r="A89" s="124" t="s">
        <v>181</v>
      </c>
      <c r="B89" s="123" t="s">
        <v>182</v>
      </c>
      <c r="C89" s="143"/>
      <c r="D89" s="143"/>
      <c r="E89" s="143"/>
      <c r="F89" s="143"/>
      <c r="G89" s="143"/>
      <c r="H89" s="143"/>
      <c r="I89" s="143"/>
      <c r="J89" s="143"/>
    </row>
    <row r="90" spans="1:10" ht="16.5" customHeight="1">
      <c r="A90" s="130" t="s">
        <v>183</v>
      </c>
      <c r="B90" s="123" t="s">
        <v>184</v>
      </c>
      <c r="C90" s="143"/>
      <c r="D90" s="143"/>
      <c r="E90" s="143"/>
      <c r="F90" s="143"/>
      <c r="G90" s="143"/>
      <c r="H90" s="143"/>
      <c r="I90" s="143"/>
      <c r="J90" s="143"/>
    </row>
    <row r="91" spans="1:10" ht="16.5" customHeight="1">
      <c r="A91" s="130" t="s">
        <v>226</v>
      </c>
      <c r="B91" s="123" t="s">
        <v>185</v>
      </c>
      <c r="C91" s="143"/>
      <c r="D91" s="143"/>
      <c r="E91" s="143"/>
      <c r="F91" s="143"/>
      <c r="G91" s="143"/>
      <c r="H91" s="143"/>
      <c r="I91" s="143"/>
      <c r="J91" s="143"/>
    </row>
    <row r="92" spans="1:10" ht="16.5" customHeight="1">
      <c r="A92" s="13" t="s">
        <v>245</v>
      </c>
      <c r="B92" s="14" t="s">
        <v>186</v>
      </c>
      <c r="C92" s="143"/>
      <c r="D92" s="143"/>
      <c r="E92" s="143"/>
      <c r="F92" s="143"/>
      <c r="G92" s="143"/>
      <c r="H92" s="143"/>
      <c r="I92" s="143"/>
      <c r="J92" s="143"/>
    </row>
    <row r="93" spans="1:10" ht="16.5" customHeight="1">
      <c r="A93" s="18" t="s">
        <v>187</v>
      </c>
      <c r="B93" s="14" t="s">
        <v>188</v>
      </c>
      <c r="C93" s="143"/>
      <c r="D93" s="143"/>
      <c r="E93" s="143"/>
      <c r="F93" s="143"/>
      <c r="G93" s="143"/>
      <c r="H93" s="143"/>
      <c r="I93" s="143"/>
      <c r="J93" s="143"/>
    </row>
    <row r="94" spans="1:10" ht="16.5" customHeight="1">
      <c r="A94" s="131" t="s">
        <v>246</v>
      </c>
      <c r="B94" s="132" t="s">
        <v>189</v>
      </c>
      <c r="C94" s="147">
        <f>SUM(C81)</f>
        <v>2805</v>
      </c>
      <c r="D94" s="147"/>
      <c r="E94" s="147"/>
      <c r="F94" s="147">
        <f>SUM(F81)</f>
        <v>2805</v>
      </c>
      <c r="G94" s="147"/>
      <c r="H94" s="147"/>
      <c r="I94" s="147"/>
      <c r="J94" s="147"/>
    </row>
    <row r="95" spans="1:10" ht="16.5" customHeight="1">
      <c r="A95" s="133" t="s">
        <v>228</v>
      </c>
      <c r="B95" s="134"/>
      <c r="C95" s="147">
        <f>SUM(C94+C65)</f>
        <v>28774</v>
      </c>
      <c r="D95" s="147">
        <f>D65</f>
        <v>118</v>
      </c>
      <c r="E95" s="147">
        <f aca="true" t="shared" si="4" ref="E95:J95">SUM(E94+E65)</f>
        <v>10865</v>
      </c>
      <c r="F95" s="147">
        <f t="shared" si="4"/>
        <v>2805</v>
      </c>
      <c r="G95" s="147">
        <f t="shared" si="4"/>
        <v>2504</v>
      </c>
      <c r="H95" s="147">
        <f t="shared" si="4"/>
        <v>4280</v>
      </c>
      <c r="I95" s="147">
        <f t="shared" si="4"/>
        <v>8200</v>
      </c>
      <c r="J95" s="147">
        <f t="shared" si="4"/>
        <v>2</v>
      </c>
    </row>
    <row r="96" spans="3:10" ht="16.5" customHeight="1">
      <c r="C96" s="191"/>
      <c r="D96" s="188"/>
      <c r="E96" s="188"/>
      <c r="F96" s="188"/>
      <c r="G96" s="188"/>
      <c r="H96" s="188"/>
      <c r="I96" s="188"/>
      <c r="J96" s="188"/>
    </row>
  </sheetData>
  <sheetProtection/>
  <mergeCells count="2">
    <mergeCell ref="A1:J1"/>
    <mergeCell ref="D3:J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8" scale="60" r:id="rId1"/>
  <headerFooter>
    <oddHeader>&amp;L&amp;"Times New Roman,Félkövér"&amp;14Fertőboz Község Önkormányzata  3. számú melléklet &amp;C&amp;"Times New Roman,Félkövér"&amp;14 2016. évi Költségvetése</oddHeader>
    <oddFooter>&amp;CBevételek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5"/>
  <sheetViews>
    <sheetView view="pageLayout" workbookViewId="0" topLeftCell="A1">
      <selection activeCell="F30" sqref="F30"/>
    </sheetView>
  </sheetViews>
  <sheetFormatPr defaultColWidth="7.8515625" defaultRowHeight="15"/>
  <cols>
    <col min="1" max="1" width="7.8515625" style="31" customWidth="1"/>
    <col min="2" max="2" width="3.421875" style="31" customWidth="1"/>
    <col min="3" max="3" width="3.421875" style="32" customWidth="1"/>
    <col min="4" max="5" width="3.57421875" style="31" customWidth="1"/>
    <col min="6" max="6" width="46.7109375" style="31" customWidth="1"/>
    <col min="7" max="7" width="12.7109375" style="33" bestFit="1" customWidth="1"/>
    <col min="8" max="16384" width="7.8515625" style="31" customWidth="1"/>
  </cols>
  <sheetData>
    <row r="1" ht="12.75" customHeight="1"/>
    <row r="2" spans="2:7" ht="12.75" customHeight="1">
      <c r="B2" s="242" t="s">
        <v>38</v>
      </c>
      <c r="C2" s="242"/>
      <c r="D2" s="242"/>
      <c r="E2" s="242"/>
      <c r="F2" s="242"/>
      <c r="G2" s="242"/>
    </row>
    <row r="3" spans="2:7" ht="12.75" customHeight="1">
      <c r="B3" s="34"/>
      <c r="C3" s="34"/>
      <c r="D3" s="34"/>
      <c r="E3" s="34"/>
      <c r="F3" s="34"/>
      <c r="G3" s="34"/>
    </row>
    <row r="4" spans="2:7" ht="12.75" customHeight="1">
      <c r="B4" s="34"/>
      <c r="C4" s="34"/>
      <c r="D4" s="34"/>
      <c r="E4" s="34"/>
      <c r="F4" s="34"/>
      <c r="G4" s="34"/>
    </row>
    <row r="5" spans="2:7" ht="12.75" customHeight="1">
      <c r="B5" s="34"/>
      <c r="C5" s="34"/>
      <c r="D5" s="34"/>
      <c r="E5" s="34"/>
      <c r="F5" s="34"/>
      <c r="G5" s="35"/>
    </row>
    <row r="6" spans="2:7" ht="12.75" customHeight="1">
      <c r="B6" s="243" t="s">
        <v>39</v>
      </c>
      <c r="C6" s="244"/>
      <c r="D6" s="244"/>
      <c r="E6" s="244"/>
      <c r="F6" s="244"/>
      <c r="G6" s="245"/>
    </row>
    <row r="7" spans="2:7" s="38" customFormat="1" ht="12.75" customHeight="1">
      <c r="B7" s="30"/>
      <c r="C7" s="36"/>
      <c r="D7" s="208" t="s">
        <v>40</v>
      </c>
      <c r="E7" s="213"/>
      <c r="F7" s="213"/>
      <c r="G7" s="219">
        <f>G8+G10+G12</f>
        <v>5670</v>
      </c>
    </row>
    <row r="8" spans="2:7" s="38" customFormat="1" ht="12.75" customHeight="1">
      <c r="B8" s="30"/>
      <c r="C8" s="36"/>
      <c r="D8" s="37"/>
      <c r="E8" s="41" t="s">
        <v>45</v>
      </c>
      <c r="F8" s="44"/>
      <c r="G8" s="42">
        <f>SUM(G9)</f>
        <v>1600</v>
      </c>
    </row>
    <row r="9" spans="2:7" ht="12.75" customHeight="1">
      <c r="B9" s="46"/>
      <c r="C9" s="40"/>
      <c r="D9" s="43"/>
      <c r="E9" s="57"/>
      <c r="F9" s="57" t="s">
        <v>328</v>
      </c>
      <c r="G9" s="45">
        <v>1600</v>
      </c>
    </row>
    <row r="10" spans="2:7" ht="12.75" customHeight="1">
      <c r="B10" s="46"/>
      <c r="C10" s="40"/>
      <c r="D10" s="43"/>
      <c r="E10" s="252" t="s">
        <v>44</v>
      </c>
      <c r="F10" s="253"/>
      <c r="G10" s="42">
        <f>SUM(G11)</f>
        <v>1270</v>
      </c>
    </row>
    <row r="11" spans="2:7" ht="12.75" customHeight="1">
      <c r="B11" s="46"/>
      <c r="C11" s="43"/>
      <c r="D11" s="43"/>
      <c r="E11" s="43"/>
      <c r="F11" s="44" t="s">
        <v>587</v>
      </c>
      <c r="G11" s="45">
        <v>1270</v>
      </c>
    </row>
    <row r="12" spans="2:7" ht="12.75" customHeight="1">
      <c r="B12" s="210"/>
      <c r="C12" s="211"/>
      <c r="D12" s="211"/>
      <c r="E12" s="254" t="s">
        <v>41</v>
      </c>
      <c r="F12" s="255"/>
      <c r="G12" s="216">
        <f>SUM(G13:G14)</f>
        <v>2800</v>
      </c>
    </row>
    <row r="13" spans="2:7" ht="12.75" customHeight="1">
      <c r="B13" s="46"/>
      <c r="C13" s="43"/>
      <c r="D13" s="43"/>
      <c r="E13" s="217"/>
      <c r="F13" s="218" t="s">
        <v>585</v>
      </c>
      <c r="G13" s="45">
        <v>236</v>
      </c>
    </row>
    <row r="14" spans="2:7" ht="12.75" customHeight="1">
      <c r="B14" s="210"/>
      <c r="C14" s="211"/>
      <c r="D14" s="211"/>
      <c r="E14" s="214"/>
      <c r="F14" s="215" t="s">
        <v>586</v>
      </c>
      <c r="G14" s="212">
        <v>2564</v>
      </c>
    </row>
    <row r="15" spans="2:7" ht="12.75" customHeight="1">
      <c r="B15" s="50" t="s">
        <v>42</v>
      </c>
      <c r="C15" s="51"/>
      <c r="D15" s="52"/>
      <c r="E15" s="52"/>
      <c r="F15" s="52"/>
      <c r="G15" s="53">
        <f>SUM(G8+G10+G12)</f>
        <v>5670</v>
      </c>
    </row>
    <row r="16" ht="12.75" customHeight="1"/>
    <row r="17" ht="12.75" customHeight="1"/>
    <row r="18" spans="2:7" ht="12.75" customHeight="1">
      <c r="B18" s="34"/>
      <c r="C18" s="34"/>
      <c r="D18" s="34"/>
      <c r="E18" s="34"/>
      <c r="F18" s="34"/>
      <c r="G18" s="35"/>
    </row>
    <row r="19" spans="2:7" ht="12.75" customHeight="1">
      <c r="B19" s="239" t="s">
        <v>43</v>
      </c>
      <c r="C19" s="240"/>
      <c r="D19" s="240"/>
      <c r="E19" s="240"/>
      <c r="F19" s="240"/>
      <c r="G19" s="241"/>
    </row>
    <row r="20" spans="2:7" ht="12.75" customHeight="1">
      <c r="B20" s="49"/>
      <c r="C20" s="249" t="s">
        <v>40</v>
      </c>
      <c r="D20" s="250"/>
      <c r="E20" s="250"/>
      <c r="F20" s="251"/>
      <c r="G20" s="42">
        <f>G23</f>
        <v>635</v>
      </c>
    </row>
    <row r="21" spans="2:7" ht="12.75" customHeight="1">
      <c r="B21" s="39"/>
      <c r="C21" s="47"/>
      <c r="D21" s="246" t="s">
        <v>44</v>
      </c>
      <c r="E21" s="247"/>
      <c r="F21" s="248"/>
      <c r="G21" s="42">
        <f>SUM(G22:G22)</f>
        <v>635</v>
      </c>
    </row>
    <row r="22" spans="2:8" ht="12.75" customHeight="1">
      <c r="B22" s="39"/>
      <c r="C22" s="47"/>
      <c r="D22" s="43"/>
      <c r="E22" s="57" t="s">
        <v>553</v>
      </c>
      <c r="F22" s="57"/>
      <c r="G22" s="45">
        <v>635</v>
      </c>
      <c r="H22" s="181"/>
    </row>
    <row r="23" spans="2:7" ht="12.75" customHeight="1">
      <c r="B23" s="50" t="s">
        <v>46</v>
      </c>
      <c r="C23" s="51"/>
      <c r="D23" s="52"/>
      <c r="E23" s="52"/>
      <c r="F23" s="52"/>
      <c r="G23" s="54">
        <f>SUM(G21)</f>
        <v>635</v>
      </c>
    </row>
    <row r="24" ht="12.75" customHeight="1"/>
    <row r="25" spans="2:7" ht="12.75" customHeight="1">
      <c r="B25" s="55" t="s">
        <v>47</v>
      </c>
      <c r="C25" s="56"/>
      <c r="D25" s="55"/>
      <c r="E25" s="55"/>
      <c r="F25" s="55"/>
      <c r="G25" s="182">
        <f>SUM(G15+G23)</f>
        <v>6305</v>
      </c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/>
  <mergeCells count="7">
    <mergeCell ref="B19:G19"/>
    <mergeCell ref="B2:G2"/>
    <mergeCell ref="B6:G6"/>
    <mergeCell ref="D21:F21"/>
    <mergeCell ref="C20:F20"/>
    <mergeCell ref="E10:F10"/>
    <mergeCell ref="E12:F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7" r:id="rId1"/>
  <headerFooter>
    <oddHeader>&amp;L&amp;"-,Félkövér"Fertőboz Község Önkormányzata&amp;C&amp;"Times New Roman,Félkövér"2016. évi Költségvetése&amp;R&amp;"-,Félkövér"&amp;10
4. sz.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31"/>
  <sheetViews>
    <sheetView view="pageLayout" workbookViewId="0" topLeftCell="A1">
      <selection activeCell="A10" sqref="A10"/>
    </sheetView>
  </sheetViews>
  <sheetFormatPr defaultColWidth="6.28125" defaultRowHeight="15"/>
  <cols>
    <col min="1" max="1" width="61.57421875" style="0" customWidth="1"/>
    <col min="2" max="2" width="9.7109375" style="0" customWidth="1"/>
    <col min="3" max="3" width="17.00390625" style="0" customWidth="1"/>
  </cols>
  <sheetData>
    <row r="2" spans="1:3" ht="33.75" customHeight="1">
      <c r="A2" s="230" t="s">
        <v>53</v>
      </c>
      <c r="B2" s="230"/>
      <c r="C2" s="230"/>
    </row>
    <row r="3" spans="1:3" ht="26.25" customHeight="1">
      <c r="A3" s="26"/>
      <c r="B3" s="28"/>
      <c r="C3" s="28"/>
    </row>
    <row r="4" ht="23.25" customHeight="1">
      <c r="A4" s="4" t="s">
        <v>48</v>
      </c>
    </row>
    <row r="5" spans="1:3" ht="30">
      <c r="A5" s="227" t="s">
        <v>36</v>
      </c>
      <c r="B5" s="226" t="s">
        <v>74</v>
      </c>
      <c r="C5" s="227" t="s">
        <v>51</v>
      </c>
    </row>
    <row r="6" spans="1:3" ht="15.75">
      <c r="A6" s="9" t="s">
        <v>554</v>
      </c>
      <c r="B6" s="5" t="s">
        <v>76</v>
      </c>
      <c r="C6" s="148">
        <v>80</v>
      </c>
    </row>
    <row r="7" spans="1:3" ht="15.75">
      <c r="A7" s="9" t="s">
        <v>555</v>
      </c>
      <c r="B7" s="5" t="s">
        <v>76</v>
      </c>
      <c r="C7" s="148">
        <v>60</v>
      </c>
    </row>
    <row r="8" spans="1:3" ht="15.75">
      <c r="A8" s="9" t="s">
        <v>318</v>
      </c>
      <c r="B8" s="5" t="s">
        <v>76</v>
      </c>
      <c r="C8" s="148">
        <v>30</v>
      </c>
    </row>
    <row r="9" spans="1:3" ht="15.75">
      <c r="A9" s="9" t="s">
        <v>319</v>
      </c>
      <c r="B9" s="5" t="s">
        <v>76</v>
      </c>
      <c r="C9" s="148">
        <v>50</v>
      </c>
    </row>
    <row r="10" spans="1:3" ht="15.75">
      <c r="A10" s="9" t="s">
        <v>320</v>
      </c>
      <c r="B10" s="5" t="s">
        <v>76</v>
      </c>
      <c r="C10" s="148">
        <v>60</v>
      </c>
    </row>
    <row r="11" spans="1:3" ht="15.75">
      <c r="A11" s="9" t="s">
        <v>321</v>
      </c>
      <c r="B11" s="5" t="s">
        <v>76</v>
      </c>
      <c r="C11" s="148">
        <v>250</v>
      </c>
    </row>
    <row r="12" spans="1:3" ht="15.75">
      <c r="A12" s="9" t="s">
        <v>329</v>
      </c>
      <c r="B12" s="5" t="s">
        <v>76</v>
      </c>
      <c r="C12" s="148"/>
    </row>
    <row r="13" spans="1:3" ht="15">
      <c r="A13" s="8" t="s">
        <v>322</v>
      </c>
      <c r="B13" s="10" t="s">
        <v>76</v>
      </c>
      <c r="C13" s="183">
        <f>SUM(C6:C12)</f>
        <v>530</v>
      </c>
    </row>
    <row r="14" spans="1:3" ht="15.75">
      <c r="A14" s="11" t="s">
        <v>190</v>
      </c>
      <c r="B14" s="7" t="s">
        <v>77</v>
      </c>
      <c r="C14" s="149">
        <f>SUM(C13)</f>
        <v>530</v>
      </c>
    </row>
    <row r="17" ht="16.5" customHeight="1"/>
    <row r="18" spans="1:3" ht="33.75" customHeight="1">
      <c r="A18" s="230" t="s">
        <v>326</v>
      </c>
      <c r="B18" s="231"/>
      <c r="C18" s="231"/>
    </row>
    <row r="19" spans="1:3" ht="33.75" customHeight="1">
      <c r="A19" s="23"/>
      <c r="B19" s="61"/>
      <c r="C19" s="61"/>
    </row>
    <row r="21" spans="1:3" ht="30">
      <c r="A21" s="225" t="s">
        <v>36</v>
      </c>
      <c r="B21" s="226" t="s">
        <v>74</v>
      </c>
      <c r="C21" s="225" t="s">
        <v>51</v>
      </c>
    </row>
    <row r="22" spans="1:3" ht="25.5">
      <c r="A22" s="63" t="s">
        <v>191</v>
      </c>
      <c r="B22" s="64" t="s">
        <v>78</v>
      </c>
      <c r="C22" s="224">
        <f>SUM(C23:C26)</f>
        <v>437</v>
      </c>
    </row>
    <row r="23" spans="1:3" ht="15">
      <c r="A23" s="9" t="s">
        <v>323</v>
      </c>
      <c r="B23" s="5" t="s">
        <v>78</v>
      </c>
      <c r="C23" s="221">
        <v>50</v>
      </c>
    </row>
    <row r="24" spans="1:3" ht="15.75">
      <c r="A24" s="109" t="s">
        <v>324</v>
      </c>
      <c r="B24" s="5" t="s">
        <v>78</v>
      </c>
      <c r="C24" s="221">
        <v>107</v>
      </c>
    </row>
    <row r="25" spans="1:3" ht="15.75">
      <c r="A25" s="222" t="s">
        <v>588</v>
      </c>
      <c r="B25" s="6" t="s">
        <v>78</v>
      </c>
      <c r="C25" s="221">
        <v>110</v>
      </c>
    </row>
    <row r="26" spans="1:3" ht="15">
      <c r="A26" s="221" t="s">
        <v>556</v>
      </c>
      <c r="B26" s="6" t="s">
        <v>78</v>
      </c>
      <c r="C26" s="221">
        <v>170</v>
      </c>
    </row>
    <row r="27" spans="1:3" ht="25.5">
      <c r="A27" s="65" t="s">
        <v>325</v>
      </c>
      <c r="B27" s="64" t="s">
        <v>79</v>
      </c>
      <c r="C27" s="224">
        <f>SUM(C28:C31)</f>
        <v>127</v>
      </c>
    </row>
    <row r="28" spans="1:3" ht="15.75">
      <c r="A28" s="109" t="s">
        <v>330</v>
      </c>
      <c r="B28" s="5" t="s">
        <v>456</v>
      </c>
      <c r="C28" s="221">
        <v>80</v>
      </c>
    </row>
    <row r="29" spans="1:3" ht="15.75">
      <c r="A29" s="109" t="s">
        <v>589</v>
      </c>
      <c r="B29" s="5" t="s">
        <v>456</v>
      </c>
      <c r="C29" s="221">
        <v>20</v>
      </c>
    </row>
    <row r="30" spans="1:3" ht="15.75">
      <c r="A30" s="109" t="s">
        <v>590</v>
      </c>
      <c r="B30" s="5" t="s">
        <v>456</v>
      </c>
      <c r="C30" s="221">
        <v>20</v>
      </c>
    </row>
    <row r="31" spans="1:3" ht="15.75">
      <c r="A31" s="222" t="s">
        <v>591</v>
      </c>
      <c r="B31" s="222" t="s">
        <v>456</v>
      </c>
      <c r="C31" s="221">
        <v>7</v>
      </c>
    </row>
    <row r="32" s="62" customFormat="1" ht="15.75"/>
  </sheetData>
  <sheetProtection/>
  <mergeCells count="2">
    <mergeCell ref="A2:C2"/>
    <mergeCell ref="A18:C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8" r:id="rId1"/>
  <headerFooter>
    <oddHeader>&amp;L&amp;"Times New Roman,Félkövér"&amp;12Fertőboz Község Önkormányzata&amp;C&amp;"Times New Roman,Félkövér"2016. évi Költségvetés&amp;R&amp;"-,Félkövér"5.sz.melléklet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workbookViewId="0" topLeftCell="A1">
      <selection activeCell="A1" sqref="A1"/>
    </sheetView>
  </sheetViews>
  <sheetFormatPr defaultColWidth="7.8515625" defaultRowHeight="15"/>
  <cols>
    <col min="1" max="1" width="48.8515625" style="31" customWidth="1"/>
    <col min="2" max="2" width="12.57421875" style="31" customWidth="1"/>
    <col min="3" max="3" width="10.7109375" style="33" customWidth="1"/>
    <col min="4" max="4" width="0.2890625" style="31" customWidth="1"/>
    <col min="5" max="5" width="0.71875" style="31" hidden="1" customWidth="1"/>
    <col min="6" max="6" width="48.7109375" style="31" customWidth="1"/>
    <col min="7" max="7" width="14.57421875" style="31" customWidth="1"/>
    <col min="8" max="8" width="10.7109375" style="33" customWidth="1"/>
    <col min="9" max="16384" width="7.8515625" style="31" customWidth="1"/>
  </cols>
  <sheetData>
    <row r="1" ht="23.25" customHeight="1">
      <c r="C1" s="33" t="s">
        <v>561</v>
      </c>
    </row>
    <row r="2" spans="1:8" ht="12" customHeight="1">
      <c r="A2" s="259" t="s">
        <v>263</v>
      </c>
      <c r="B2" s="259"/>
      <c r="C2" s="259"/>
      <c r="D2" s="259"/>
      <c r="E2" s="259"/>
      <c r="F2" s="259"/>
      <c r="G2" s="259"/>
      <c r="H2" s="259"/>
    </row>
    <row r="3" spans="1:8" ht="49.5" customHeight="1" thickBot="1">
      <c r="A3" s="260"/>
      <c r="B3" s="260"/>
      <c r="C3" s="260"/>
      <c r="D3" s="260"/>
      <c r="E3" s="260"/>
      <c r="F3" s="260"/>
      <c r="G3" s="260"/>
      <c r="H3" s="260"/>
    </row>
    <row r="4" spans="1:8" ht="21" customHeight="1">
      <c r="A4" s="261" t="s">
        <v>264</v>
      </c>
      <c r="B4" s="262"/>
      <c r="C4" s="263"/>
      <c r="D4" s="99"/>
      <c r="E4" s="99"/>
      <c r="F4" s="263" t="s">
        <v>265</v>
      </c>
      <c r="G4" s="264"/>
      <c r="H4" s="265"/>
    </row>
    <row r="5" spans="1:8" ht="24" customHeight="1">
      <c r="A5" s="66" t="s">
        <v>266</v>
      </c>
      <c r="B5" s="256">
        <v>2016</v>
      </c>
      <c r="C5" s="257"/>
      <c r="D5" s="67"/>
      <c r="E5" s="67"/>
      <c r="F5" s="67" t="s">
        <v>267</v>
      </c>
      <c r="G5" s="256">
        <v>2016</v>
      </c>
      <c r="H5" s="258"/>
    </row>
    <row r="6" spans="1:8" ht="18" customHeight="1">
      <c r="A6" s="68"/>
      <c r="B6" s="93" t="s">
        <v>262</v>
      </c>
      <c r="C6" s="69" t="s">
        <v>261</v>
      </c>
      <c r="D6" s="94"/>
      <c r="E6" s="94"/>
      <c r="F6" s="94"/>
      <c r="G6" s="95" t="s">
        <v>262</v>
      </c>
      <c r="H6" s="96" t="s">
        <v>261</v>
      </c>
    </row>
    <row r="7" spans="1:8" ht="18" customHeight="1">
      <c r="A7" s="68"/>
      <c r="B7" s="93"/>
      <c r="C7" s="69"/>
      <c r="D7" s="94"/>
      <c r="E7" s="94"/>
      <c r="F7" s="94"/>
      <c r="G7" s="95"/>
      <c r="H7" s="96"/>
    </row>
    <row r="8" spans="1:8" ht="12.75">
      <c r="A8" s="68" t="s">
        <v>231</v>
      </c>
      <c r="B8" s="84">
        <v>10865</v>
      </c>
      <c r="C8" s="78">
        <f aca="true" t="shared" si="0" ref="C8:C14">SUM(B8)</f>
        <v>10865</v>
      </c>
      <c r="D8" s="70"/>
      <c r="E8" s="70"/>
      <c r="F8" s="70" t="s">
        <v>268</v>
      </c>
      <c r="G8" s="89">
        <v>4550</v>
      </c>
      <c r="H8" s="152">
        <f>SUM(G8)</f>
        <v>4550</v>
      </c>
    </row>
    <row r="9" spans="1:8" ht="12.75">
      <c r="A9" s="68" t="s">
        <v>287</v>
      </c>
      <c r="B9" s="84">
        <v>8200</v>
      </c>
      <c r="C9" s="78">
        <f t="shared" si="0"/>
        <v>8200</v>
      </c>
      <c r="D9" s="70"/>
      <c r="E9" s="70"/>
      <c r="F9" s="70" t="s">
        <v>269</v>
      </c>
      <c r="G9" s="89">
        <v>1274</v>
      </c>
      <c r="H9" s="152">
        <f aca="true" t="shared" si="1" ref="H9:H28">SUM(G9)</f>
        <v>1274</v>
      </c>
    </row>
    <row r="10" spans="1:8" ht="12.75">
      <c r="A10" s="68" t="s">
        <v>236</v>
      </c>
      <c r="B10" s="84">
        <v>6786</v>
      </c>
      <c r="C10" s="78">
        <f t="shared" si="0"/>
        <v>6786</v>
      </c>
      <c r="D10" s="70"/>
      <c r="E10" s="70"/>
      <c r="F10" s="70" t="s">
        <v>280</v>
      </c>
      <c r="G10" s="89">
        <v>9669</v>
      </c>
      <c r="H10" s="152">
        <f t="shared" si="1"/>
        <v>9669</v>
      </c>
    </row>
    <row r="11" spans="1:8" ht="12.75">
      <c r="A11" s="68" t="s">
        <v>289</v>
      </c>
      <c r="B11" s="84">
        <v>0</v>
      </c>
      <c r="C11" s="78">
        <f t="shared" si="0"/>
        <v>0</v>
      </c>
      <c r="D11" s="70"/>
      <c r="E11" s="70"/>
      <c r="F11" s="70" t="s">
        <v>281</v>
      </c>
      <c r="G11" s="89">
        <v>530</v>
      </c>
      <c r="H11" s="152">
        <f t="shared" si="1"/>
        <v>530</v>
      </c>
    </row>
    <row r="12" spans="1:8" ht="12.75">
      <c r="A12" s="68" t="s">
        <v>291</v>
      </c>
      <c r="B12" s="84">
        <v>0</v>
      </c>
      <c r="C12" s="78">
        <f t="shared" si="0"/>
        <v>0</v>
      </c>
      <c r="D12" s="70"/>
      <c r="E12" s="70"/>
      <c r="F12" s="70" t="s">
        <v>282</v>
      </c>
      <c r="G12" s="89">
        <v>6446</v>
      </c>
      <c r="H12" s="152">
        <f t="shared" si="1"/>
        <v>6446</v>
      </c>
    </row>
    <row r="13" spans="1:8" ht="12.75">
      <c r="A13" s="73" t="s">
        <v>285</v>
      </c>
      <c r="B13" s="98">
        <v>0</v>
      </c>
      <c r="C13" s="78">
        <f t="shared" si="0"/>
        <v>0</v>
      </c>
      <c r="D13" s="70"/>
      <c r="E13" s="70"/>
      <c r="F13" s="74" t="s">
        <v>285</v>
      </c>
      <c r="G13" s="90">
        <v>0</v>
      </c>
      <c r="H13" s="152">
        <f t="shared" si="1"/>
        <v>0</v>
      </c>
    </row>
    <row r="14" spans="1:8" ht="12.75">
      <c r="A14" s="73" t="s">
        <v>327</v>
      </c>
      <c r="B14" s="98">
        <v>0</v>
      </c>
      <c r="C14" s="78">
        <f t="shared" si="0"/>
        <v>0</v>
      </c>
      <c r="D14" s="70"/>
      <c r="E14" s="70"/>
      <c r="F14" s="70"/>
      <c r="G14" s="89"/>
      <c r="H14" s="152"/>
    </row>
    <row r="15" spans="1:8" ht="12.75">
      <c r="A15" s="68"/>
      <c r="B15" s="84"/>
      <c r="C15" s="78"/>
      <c r="D15" s="70"/>
      <c r="E15" s="70"/>
      <c r="F15" s="70"/>
      <c r="G15" s="89"/>
      <c r="H15" s="152"/>
    </row>
    <row r="16" spans="1:8" ht="12.75">
      <c r="A16" s="68"/>
      <c r="B16" s="84"/>
      <c r="C16" s="78"/>
      <c r="D16" s="70"/>
      <c r="E16" s="70"/>
      <c r="F16" s="70"/>
      <c r="G16" s="89"/>
      <c r="H16" s="152"/>
    </row>
    <row r="17" spans="1:8" ht="15" customHeight="1">
      <c r="A17" s="75" t="s">
        <v>270</v>
      </c>
      <c r="B17" s="85">
        <f>SUM(B8:B14)</f>
        <v>25851</v>
      </c>
      <c r="C17" s="85">
        <f>SUM(C8:C14)</f>
        <v>25851</v>
      </c>
      <c r="D17" s="70"/>
      <c r="E17" s="70"/>
      <c r="F17" s="76" t="s">
        <v>271</v>
      </c>
      <c r="G17" s="91">
        <f>SUM(G8:G16)</f>
        <v>22469</v>
      </c>
      <c r="H17" s="139">
        <f t="shared" si="1"/>
        <v>22469</v>
      </c>
    </row>
    <row r="18" spans="1:8" ht="13.5" customHeight="1">
      <c r="A18" s="77"/>
      <c r="B18" s="86"/>
      <c r="C18" s="72"/>
      <c r="D18" s="70"/>
      <c r="E18" s="70"/>
      <c r="F18" s="70"/>
      <c r="G18" s="89"/>
      <c r="H18" s="152">
        <f t="shared" si="1"/>
        <v>0</v>
      </c>
    </row>
    <row r="19" spans="1:8" ht="21" customHeight="1">
      <c r="A19" s="66" t="s">
        <v>272</v>
      </c>
      <c r="B19" s="87"/>
      <c r="C19" s="78"/>
      <c r="D19" s="70"/>
      <c r="E19" s="70"/>
      <c r="F19" s="67" t="s">
        <v>273</v>
      </c>
      <c r="G19" s="92"/>
      <c r="H19" s="152"/>
    </row>
    <row r="20" spans="1:8" ht="21" customHeight="1">
      <c r="A20" s="66"/>
      <c r="B20" s="87"/>
      <c r="C20" s="78"/>
      <c r="D20" s="70"/>
      <c r="E20" s="70"/>
      <c r="F20" s="67"/>
      <c r="G20" s="140"/>
      <c r="H20" s="152"/>
    </row>
    <row r="21" spans="1:8" ht="11.25" customHeight="1">
      <c r="A21" s="73" t="s">
        <v>286</v>
      </c>
      <c r="B21" s="98">
        <v>0</v>
      </c>
      <c r="C21" s="78">
        <f>SUM(B21)</f>
        <v>0</v>
      </c>
      <c r="D21" s="70"/>
      <c r="E21" s="70"/>
      <c r="F21" s="70" t="s">
        <v>275</v>
      </c>
      <c r="G21" s="89">
        <v>4465</v>
      </c>
      <c r="H21" s="152">
        <f t="shared" si="1"/>
        <v>4465</v>
      </c>
    </row>
    <row r="22" spans="1:8" ht="12.75">
      <c r="A22" s="68" t="s">
        <v>288</v>
      </c>
      <c r="B22" s="98">
        <v>0</v>
      </c>
      <c r="C22" s="78">
        <f>SUM(B22)</f>
        <v>0</v>
      </c>
      <c r="D22" s="70"/>
      <c r="E22" s="70"/>
      <c r="F22" s="70" t="s">
        <v>283</v>
      </c>
      <c r="G22" s="89">
        <v>1205</v>
      </c>
      <c r="H22" s="152">
        <f t="shared" si="1"/>
        <v>1205</v>
      </c>
    </row>
    <row r="23" spans="1:8" ht="12.75">
      <c r="A23" s="68" t="s">
        <v>290</v>
      </c>
      <c r="B23" s="98">
        <v>118</v>
      </c>
      <c r="C23" s="78">
        <f>SUM(B23)</f>
        <v>118</v>
      </c>
      <c r="D23" s="70"/>
      <c r="E23" s="70"/>
      <c r="F23" s="70" t="s">
        <v>274</v>
      </c>
      <c r="G23" s="89">
        <v>500</v>
      </c>
      <c r="H23" s="152">
        <f t="shared" si="1"/>
        <v>500</v>
      </c>
    </row>
    <row r="24" spans="1:8" ht="12.75">
      <c r="A24" s="68" t="s">
        <v>291</v>
      </c>
      <c r="B24" s="98">
        <v>2805</v>
      </c>
      <c r="C24" s="78">
        <f>SUM(B24)</f>
        <v>2805</v>
      </c>
      <c r="D24" s="70"/>
      <c r="E24" s="70"/>
      <c r="F24" s="70" t="s">
        <v>284</v>
      </c>
      <c r="G24" s="89">
        <v>135</v>
      </c>
      <c r="H24" s="152">
        <f t="shared" si="1"/>
        <v>135</v>
      </c>
    </row>
    <row r="25" spans="1:8" ht="12.75">
      <c r="A25" s="68"/>
      <c r="B25" s="98"/>
      <c r="C25" s="78"/>
      <c r="D25" s="70"/>
      <c r="E25" s="70"/>
      <c r="F25" s="70" t="s">
        <v>47</v>
      </c>
      <c r="G25" s="89">
        <v>0</v>
      </c>
      <c r="H25" s="152">
        <f t="shared" si="1"/>
        <v>0</v>
      </c>
    </row>
    <row r="26" spans="1:8" ht="12.75">
      <c r="A26" s="68"/>
      <c r="B26" s="84"/>
      <c r="C26" s="78"/>
      <c r="D26" s="70"/>
      <c r="E26" s="70"/>
      <c r="F26" s="70"/>
      <c r="G26" s="89"/>
      <c r="H26" s="152"/>
    </row>
    <row r="27" spans="1:8" ht="14.25" customHeight="1">
      <c r="A27" s="75" t="s">
        <v>276</v>
      </c>
      <c r="B27" s="85">
        <f>SUM(B21:B26)</f>
        <v>2923</v>
      </c>
      <c r="C27" s="85">
        <f>SUM(C18:C24)</f>
        <v>2923</v>
      </c>
      <c r="D27" s="70"/>
      <c r="E27" s="70"/>
      <c r="F27" s="76" t="s">
        <v>277</v>
      </c>
      <c r="G27" s="91">
        <f>SUM(G21:G26)</f>
        <v>6305</v>
      </c>
      <c r="H27" s="139">
        <f t="shared" si="1"/>
        <v>6305</v>
      </c>
    </row>
    <row r="28" spans="1:8" ht="19.5" customHeight="1">
      <c r="A28" s="68"/>
      <c r="B28" s="84"/>
      <c r="C28" s="72"/>
      <c r="D28" s="70"/>
      <c r="E28" s="70"/>
      <c r="F28" s="70"/>
      <c r="G28" s="83"/>
      <c r="H28" s="71">
        <f t="shared" si="1"/>
        <v>0</v>
      </c>
    </row>
    <row r="29" spans="1:8" ht="13.5" thickBot="1">
      <c r="A29" s="79" t="s">
        <v>278</v>
      </c>
      <c r="B29" s="88">
        <f>SUM(B17+B27)</f>
        <v>28774</v>
      </c>
      <c r="C29" s="88">
        <f>SUM(C17+C27)</f>
        <v>28774</v>
      </c>
      <c r="D29" s="80"/>
      <c r="E29" s="80"/>
      <c r="F29" s="81" t="s">
        <v>279</v>
      </c>
      <c r="G29" s="97">
        <f>SUM(G17+G27)</f>
        <v>28774</v>
      </c>
      <c r="H29" s="228">
        <f>SUM(H17+H27)</f>
        <v>28774</v>
      </c>
    </row>
    <row r="30" spans="1:7" ht="12.75">
      <c r="A30" s="48"/>
      <c r="B30" s="48"/>
      <c r="C30" s="82"/>
      <c r="D30" s="48"/>
      <c r="E30" s="48"/>
      <c r="F30" s="48"/>
      <c r="G30" s="48"/>
    </row>
  </sheetData>
  <sheetProtection/>
  <mergeCells count="6">
    <mergeCell ref="B5:C5"/>
    <mergeCell ref="G5:H5"/>
    <mergeCell ref="A2:H2"/>
    <mergeCell ref="A3:H3"/>
    <mergeCell ref="A4:C4"/>
    <mergeCell ref="F4:H4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89" r:id="rId1"/>
  <headerFooter>
    <oddHeader>&amp;L&amp;"Times New Roman,Félkövér"&amp;14Fertőboz Község Önkormányzata&amp;C&amp;"Times New Roman,Félkövér"&amp;14 2016.évi Költségvetése&amp;R6.sz. melléklet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view="pageLayout" workbookViewId="0" topLeftCell="A1">
      <selection activeCell="A7" sqref="A7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18.421875" style="0" customWidth="1"/>
  </cols>
  <sheetData>
    <row r="1" spans="1:3" ht="23.25" customHeight="1">
      <c r="A1" s="230" t="s">
        <v>26</v>
      </c>
      <c r="B1" s="238"/>
      <c r="C1" s="238"/>
    </row>
    <row r="2" ht="15">
      <c r="A2" s="1"/>
    </row>
    <row r="3" ht="15">
      <c r="A3" s="1"/>
    </row>
    <row r="4" spans="1:3" ht="51" customHeight="1">
      <c r="A4" s="20" t="s">
        <v>25</v>
      </c>
      <c r="B4" s="21" t="s">
        <v>29</v>
      </c>
      <c r="C4" s="24" t="s">
        <v>49</v>
      </c>
    </row>
    <row r="5" spans="1:3" ht="15" customHeight="1">
      <c r="A5" s="21" t="s">
        <v>249</v>
      </c>
      <c r="B5" s="141"/>
      <c r="C5" s="12"/>
    </row>
    <row r="6" spans="1:3" ht="15" customHeight="1">
      <c r="A6" s="21" t="s">
        <v>250</v>
      </c>
      <c r="B6" s="141"/>
      <c r="C6" s="12"/>
    </row>
    <row r="7" spans="1:3" ht="15" customHeight="1">
      <c r="A7" s="21" t="s">
        <v>251</v>
      </c>
      <c r="B7" s="141"/>
      <c r="C7" s="12"/>
    </row>
    <row r="8" spans="1:3" ht="15" customHeight="1">
      <c r="A8" s="21" t="s">
        <v>252</v>
      </c>
      <c r="B8" s="141"/>
      <c r="C8" s="12"/>
    </row>
    <row r="9" spans="1:3" ht="15" customHeight="1">
      <c r="A9" s="20" t="s">
        <v>20</v>
      </c>
      <c r="B9" s="141"/>
      <c r="C9" s="58"/>
    </row>
    <row r="10" spans="1:3" ht="15" customHeight="1">
      <c r="A10" s="21" t="s">
        <v>253</v>
      </c>
      <c r="B10" s="141"/>
      <c r="C10" s="58"/>
    </row>
    <row r="11" spans="1:3" ht="15" customHeight="1">
      <c r="A11" s="21" t="s">
        <v>254</v>
      </c>
      <c r="B11" s="141"/>
      <c r="C11" s="58"/>
    </row>
    <row r="12" spans="1:3" ht="15" customHeight="1">
      <c r="A12" s="21" t="s">
        <v>255</v>
      </c>
      <c r="B12" s="141"/>
      <c r="C12" s="145"/>
    </row>
    <row r="13" spans="1:3" ht="15" customHeight="1">
      <c r="A13" s="21" t="s">
        <v>256</v>
      </c>
      <c r="B13" s="142"/>
      <c r="C13" s="145"/>
    </row>
    <row r="14" spans="1:3" ht="15" customHeight="1">
      <c r="A14" s="21" t="s">
        <v>257</v>
      </c>
      <c r="B14" s="142"/>
      <c r="C14" s="145"/>
    </row>
    <row r="15" spans="1:3" ht="15" customHeight="1">
      <c r="A15" s="21" t="s">
        <v>258</v>
      </c>
      <c r="B15" s="142"/>
      <c r="C15" s="145"/>
    </row>
    <row r="16" spans="1:3" ht="15" customHeight="1">
      <c r="A16" s="21" t="s">
        <v>259</v>
      </c>
      <c r="B16" s="142"/>
      <c r="C16" s="145"/>
    </row>
    <row r="17" spans="1:3" ht="15" customHeight="1">
      <c r="A17" s="20" t="s">
        <v>21</v>
      </c>
      <c r="B17" s="144"/>
      <c r="C17" s="145"/>
    </row>
    <row r="18" spans="1:3" ht="32.25" customHeight="1">
      <c r="A18" s="21" t="s">
        <v>10</v>
      </c>
      <c r="B18" s="142">
        <v>1.75</v>
      </c>
      <c r="C18" s="146">
        <f>SUM(B18)</f>
        <v>1.75</v>
      </c>
    </row>
    <row r="19" spans="1:3" ht="15" customHeight="1">
      <c r="A19" s="21" t="s">
        <v>11</v>
      </c>
      <c r="B19" s="142"/>
      <c r="C19" s="145"/>
    </row>
    <row r="20" spans="1:3" ht="15" customHeight="1">
      <c r="A20" s="21" t="s">
        <v>12</v>
      </c>
      <c r="B20" s="142"/>
      <c r="C20" s="145"/>
    </row>
    <row r="21" spans="1:3" ht="15" customHeight="1">
      <c r="A21" s="20" t="s">
        <v>22</v>
      </c>
      <c r="B21" s="144">
        <f>SUM(B18:B20)</f>
        <v>1.75</v>
      </c>
      <c r="C21" s="145">
        <f>SUM(B21)</f>
        <v>1.75</v>
      </c>
    </row>
    <row r="22" spans="1:3" ht="15" customHeight="1">
      <c r="A22" s="21" t="s">
        <v>13</v>
      </c>
      <c r="B22" s="142">
        <v>1</v>
      </c>
      <c r="C22" s="145">
        <v>1</v>
      </c>
    </row>
    <row r="23" spans="1:3" ht="15" customHeight="1">
      <c r="A23" s="21" t="s">
        <v>14</v>
      </c>
      <c r="B23" s="141"/>
      <c r="C23" s="145"/>
    </row>
    <row r="24" spans="1:3" ht="15" customHeight="1">
      <c r="A24" s="21" t="s">
        <v>317</v>
      </c>
      <c r="B24" s="141"/>
      <c r="C24" s="145"/>
    </row>
    <row r="25" spans="1:3" ht="15" customHeight="1">
      <c r="A25" s="20" t="s">
        <v>23</v>
      </c>
      <c r="B25" s="141">
        <v>1</v>
      </c>
      <c r="C25" s="58">
        <v>1</v>
      </c>
    </row>
    <row r="26" spans="1:3" ht="37.5" customHeight="1">
      <c r="A26" s="20" t="s">
        <v>24</v>
      </c>
      <c r="B26" s="180">
        <f>SUM(B21:B22)</f>
        <v>2.75</v>
      </c>
      <c r="C26" s="180">
        <f>SUM(C21:C22)</f>
        <v>2.75</v>
      </c>
    </row>
    <row r="27" spans="1:3" ht="27" customHeight="1">
      <c r="A27" s="21" t="s">
        <v>15</v>
      </c>
      <c r="B27" s="141"/>
      <c r="C27" s="12"/>
    </row>
    <row r="28" spans="1:3" ht="28.5" customHeight="1">
      <c r="A28" s="21" t="s">
        <v>16</v>
      </c>
      <c r="B28" s="141"/>
      <c r="C28" s="12"/>
    </row>
    <row r="29" spans="1:3" ht="27.75" customHeight="1">
      <c r="A29" s="21" t="s">
        <v>17</v>
      </c>
      <c r="B29" s="141"/>
      <c r="C29" s="12"/>
    </row>
    <row r="30" spans="1:3" ht="15" customHeight="1">
      <c r="A30" s="21" t="s">
        <v>18</v>
      </c>
      <c r="B30" s="141"/>
      <c r="C30" s="12"/>
    </row>
    <row r="31" spans="1:3" ht="28.5" customHeight="1">
      <c r="A31" s="20" t="s">
        <v>19</v>
      </c>
      <c r="B31" s="141"/>
      <c r="C31" s="12"/>
    </row>
    <row r="32" spans="1:2" ht="15">
      <c r="A32" s="235"/>
      <c r="B32" s="236"/>
    </row>
    <row r="33" spans="1:2" ht="15">
      <c r="A33" s="237"/>
      <c r="B33" s="236"/>
    </row>
  </sheetData>
  <sheetProtection/>
  <mergeCells count="3">
    <mergeCell ref="A32:B32"/>
    <mergeCell ref="A33:B3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9" r:id="rId1"/>
  <headerFooter>
    <oddHeader>&amp;L&amp;"Times New Roman,Félkövér"&amp;14Fertőboz Község Önkormányzata &amp;C&amp;"Times New Roman,Félkövér"&amp;14 2016. évi Költségvetése&amp;R7.sz. melléklet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4:P30"/>
  <sheetViews>
    <sheetView workbookViewId="0" topLeftCell="A1">
      <selection activeCell="D2" sqref="D2"/>
    </sheetView>
  </sheetViews>
  <sheetFormatPr defaultColWidth="9.140625" defaultRowHeight="15"/>
  <cols>
    <col min="1" max="1" width="1.8515625" style="31" customWidth="1"/>
    <col min="2" max="2" width="23.8515625" style="31" bestFit="1" customWidth="1"/>
    <col min="3" max="15" width="7.7109375" style="31" customWidth="1"/>
    <col min="16" max="16384" width="9.140625" style="31" customWidth="1"/>
  </cols>
  <sheetData>
    <row r="4" spans="2:15" ht="18.75">
      <c r="B4" s="268" t="s">
        <v>562</v>
      </c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</row>
    <row r="5" ht="12.75">
      <c r="O5" s="31" t="s">
        <v>292</v>
      </c>
    </row>
    <row r="6" ht="13.5" thickBot="1"/>
    <row r="7" spans="2:15" ht="13.5" thickTop="1">
      <c r="B7" s="100" t="s">
        <v>36</v>
      </c>
      <c r="C7" s="101" t="s">
        <v>293</v>
      </c>
      <c r="D7" s="101" t="s">
        <v>294</v>
      </c>
      <c r="E7" s="101" t="s">
        <v>295</v>
      </c>
      <c r="F7" s="101" t="s">
        <v>296</v>
      </c>
      <c r="G7" s="101" t="s">
        <v>297</v>
      </c>
      <c r="H7" s="101" t="s">
        <v>298</v>
      </c>
      <c r="I7" s="101" t="s">
        <v>299</v>
      </c>
      <c r="J7" s="101" t="s">
        <v>300</v>
      </c>
      <c r="K7" s="101" t="s">
        <v>301</v>
      </c>
      <c r="L7" s="101" t="s">
        <v>302</v>
      </c>
      <c r="M7" s="101" t="s">
        <v>303</v>
      </c>
      <c r="N7" s="101" t="s">
        <v>304</v>
      </c>
      <c r="O7" s="102" t="s">
        <v>261</v>
      </c>
    </row>
    <row r="8" spans="2:15" ht="12.75">
      <c r="B8" s="103" t="s">
        <v>305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104"/>
    </row>
    <row r="9" spans="2:15" ht="12.75">
      <c r="B9" s="105" t="s">
        <v>315</v>
      </c>
      <c r="C9" s="72">
        <v>1261</v>
      </c>
      <c r="D9" s="72">
        <v>785</v>
      </c>
      <c r="E9" s="72">
        <v>785</v>
      </c>
      <c r="F9" s="72">
        <v>785</v>
      </c>
      <c r="G9" s="72">
        <v>1261</v>
      </c>
      <c r="H9" s="72">
        <v>785</v>
      </c>
      <c r="I9" s="72">
        <v>785</v>
      </c>
      <c r="J9" s="72">
        <v>785</v>
      </c>
      <c r="K9" s="72">
        <v>785</v>
      </c>
      <c r="L9" s="72">
        <v>785</v>
      </c>
      <c r="M9" s="72">
        <v>785</v>
      </c>
      <c r="N9" s="72">
        <v>1278</v>
      </c>
      <c r="O9" s="106">
        <f>SUM(C9:N9)</f>
        <v>10865</v>
      </c>
    </row>
    <row r="10" spans="2:15" ht="12.75">
      <c r="B10" s="105" t="s">
        <v>316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106">
        <f aca="true" t="shared" si="0" ref="O10:O15">SUM(C10:N10)</f>
        <v>0</v>
      </c>
    </row>
    <row r="11" spans="2:15" ht="12.75">
      <c r="B11" s="105" t="s">
        <v>287</v>
      </c>
      <c r="C11" s="72"/>
      <c r="D11" s="72"/>
      <c r="E11" s="72">
        <v>2500</v>
      </c>
      <c r="F11" s="72">
        <v>800</v>
      </c>
      <c r="G11" s="72">
        <v>720</v>
      </c>
      <c r="H11" s="72">
        <v>660</v>
      </c>
      <c r="I11" s="72">
        <v>1120</v>
      </c>
      <c r="J11" s="72"/>
      <c r="K11" s="72">
        <v>2400</v>
      </c>
      <c r="L11" s="72"/>
      <c r="M11" s="72"/>
      <c r="N11" s="72"/>
      <c r="O11" s="106">
        <f>SUM(C11:N11)</f>
        <v>8200</v>
      </c>
    </row>
    <row r="12" spans="2:15" ht="12.75">
      <c r="B12" s="105" t="s">
        <v>247</v>
      </c>
      <c r="C12" s="72">
        <v>566</v>
      </c>
      <c r="D12" s="72">
        <v>563</v>
      </c>
      <c r="E12" s="72">
        <v>566</v>
      </c>
      <c r="F12" s="72">
        <v>566</v>
      </c>
      <c r="G12" s="72">
        <v>566</v>
      </c>
      <c r="H12" s="72">
        <v>572</v>
      </c>
      <c r="I12" s="72">
        <v>563</v>
      </c>
      <c r="J12" s="72">
        <v>563</v>
      </c>
      <c r="K12" s="72">
        <v>563</v>
      </c>
      <c r="L12" s="72">
        <v>572</v>
      </c>
      <c r="M12" s="72">
        <v>563</v>
      </c>
      <c r="N12" s="72">
        <v>563</v>
      </c>
      <c r="O12" s="106">
        <f t="shared" si="0"/>
        <v>6786</v>
      </c>
    </row>
    <row r="13" spans="2:15" ht="12.75">
      <c r="B13" s="105" t="s">
        <v>307</v>
      </c>
      <c r="C13" s="72"/>
      <c r="D13" s="72"/>
      <c r="E13" s="72"/>
      <c r="F13" s="72"/>
      <c r="G13" s="72"/>
      <c r="H13" s="72"/>
      <c r="I13" s="72"/>
      <c r="J13" s="72"/>
      <c r="K13" s="72"/>
      <c r="L13" s="72">
        <v>118</v>
      </c>
      <c r="M13" s="72"/>
      <c r="N13" s="72"/>
      <c r="O13" s="106">
        <f t="shared" si="0"/>
        <v>118</v>
      </c>
    </row>
    <row r="14" spans="2:15" ht="12.75">
      <c r="B14" s="105" t="s">
        <v>306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106">
        <f t="shared" si="0"/>
        <v>0</v>
      </c>
    </row>
    <row r="15" spans="2:15" ht="12.75">
      <c r="B15" s="105" t="s">
        <v>308</v>
      </c>
      <c r="C15" s="72"/>
      <c r="D15" s="72">
        <v>2000</v>
      </c>
      <c r="E15" s="72"/>
      <c r="F15" s="72"/>
      <c r="G15" s="72"/>
      <c r="H15" s="72"/>
      <c r="I15" s="72"/>
      <c r="J15" s="72">
        <v>805</v>
      </c>
      <c r="K15" s="72"/>
      <c r="L15" s="72"/>
      <c r="M15" s="72"/>
      <c r="N15" s="72"/>
      <c r="O15" s="106">
        <f t="shared" si="0"/>
        <v>2805</v>
      </c>
    </row>
    <row r="16" spans="2:15" ht="12.75">
      <c r="B16" s="105" t="s">
        <v>331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106">
        <f>SUM(E16)</f>
        <v>0</v>
      </c>
    </row>
    <row r="17" spans="2:16" ht="12.75">
      <c r="B17" s="103" t="s">
        <v>309</v>
      </c>
      <c r="C17" s="78">
        <f>SUM(C9:C16)</f>
        <v>1827</v>
      </c>
      <c r="D17" s="78">
        <f aca="true" t="shared" si="1" ref="D17:O17">SUM(D9:D16)</f>
        <v>3348</v>
      </c>
      <c r="E17" s="78">
        <f t="shared" si="1"/>
        <v>3851</v>
      </c>
      <c r="F17" s="78">
        <f t="shared" si="1"/>
        <v>2151</v>
      </c>
      <c r="G17" s="78">
        <f t="shared" si="1"/>
        <v>2547</v>
      </c>
      <c r="H17" s="78">
        <f t="shared" si="1"/>
        <v>2017</v>
      </c>
      <c r="I17" s="78">
        <f t="shared" si="1"/>
        <v>2468</v>
      </c>
      <c r="J17" s="78">
        <f t="shared" si="1"/>
        <v>2153</v>
      </c>
      <c r="K17" s="78">
        <f t="shared" si="1"/>
        <v>3748</v>
      </c>
      <c r="L17" s="78">
        <f t="shared" si="1"/>
        <v>1475</v>
      </c>
      <c r="M17" s="78">
        <f t="shared" si="1"/>
        <v>1348</v>
      </c>
      <c r="N17" s="78">
        <f t="shared" si="1"/>
        <v>1841</v>
      </c>
      <c r="O17" s="106">
        <f t="shared" si="1"/>
        <v>28774</v>
      </c>
      <c r="P17" s="33"/>
    </row>
    <row r="18" spans="2:15" ht="12.75">
      <c r="B18" s="105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106"/>
    </row>
    <row r="19" spans="2:15" ht="12.75">
      <c r="B19" s="103" t="s">
        <v>310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106"/>
    </row>
    <row r="20" spans="2:15" ht="12.75">
      <c r="B20" s="105" t="s">
        <v>268</v>
      </c>
      <c r="C20" s="72">
        <v>379</v>
      </c>
      <c r="D20" s="72">
        <v>379</v>
      </c>
      <c r="E20" s="72">
        <v>379</v>
      </c>
      <c r="F20" s="72">
        <v>379</v>
      </c>
      <c r="G20" s="72">
        <v>379</v>
      </c>
      <c r="H20" s="72">
        <v>379</v>
      </c>
      <c r="I20" s="72">
        <v>379</v>
      </c>
      <c r="J20" s="72">
        <v>379</v>
      </c>
      <c r="K20" s="72">
        <v>379</v>
      </c>
      <c r="L20" s="72">
        <v>379</v>
      </c>
      <c r="M20" s="72">
        <v>379</v>
      </c>
      <c r="N20" s="72">
        <v>381</v>
      </c>
      <c r="O20" s="106">
        <f aca="true" t="shared" si="2" ref="O20:O27">SUM(C20:N20)</f>
        <v>4550</v>
      </c>
    </row>
    <row r="21" spans="2:15" ht="12.75">
      <c r="B21" s="105" t="s">
        <v>314</v>
      </c>
      <c r="C21" s="72">
        <v>106</v>
      </c>
      <c r="D21" s="72">
        <v>106</v>
      </c>
      <c r="E21" s="72">
        <v>106</v>
      </c>
      <c r="F21" s="72">
        <v>106</v>
      </c>
      <c r="G21" s="72">
        <v>106</v>
      </c>
      <c r="H21" s="72">
        <v>106</v>
      </c>
      <c r="I21" s="72">
        <v>106</v>
      </c>
      <c r="J21" s="72">
        <v>106</v>
      </c>
      <c r="K21" s="72">
        <v>106</v>
      </c>
      <c r="L21" s="72">
        <v>106</v>
      </c>
      <c r="M21" s="72">
        <v>106</v>
      </c>
      <c r="N21" s="72">
        <v>108</v>
      </c>
      <c r="O21" s="106">
        <f t="shared" si="2"/>
        <v>1274</v>
      </c>
    </row>
    <row r="22" spans="2:15" ht="12.75">
      <c r="B22" s="105" t="s">
        <v>280</v>
      </c>
      <c r="C22" s="72">
        <v>712</v>
      </c>
      <c r="D22" s="72">
        <v>712</v>
      </c>
      <c r="E22" s="72">
        <v>712</v>
      </c>
      <c r="F22" s="72">
        <v>712</v>
      </c>
      <c r="G22" s="72">
        <v>1350</v>
      </c>
      <c r="H22" s="72">
        <v>712</v>
      </c>
      <c r="I22" s="72">
        <v>712</v>
      </c>
      <c r="J22" s="72">
        <v>712</v>
      </c>
      <c r="K22" s="72">
        <v>712</v>
      </c>
      <c r="L22" s="72">
        <v>1200</v>
      </c>
      <c r="M22" s="72">
        <v>712</v>
      </c>
      <c r="N22" s="72">
        <v>711</v>
      </c>
      <c r="O22" s="106">
        <f t="shared" si="2"/>
        <v>9669</v>
      </c>
    </row>
    <row r="23" spans="2:15" ht="12.75">
      <c r="B23" s="105" t="s">
        <v>281</v>
      </c>
      <c r="C23" s="72"/>
      <c r="D23" s="78"/>
      <c r="E23" s="72"/>
      <c r="F23" s="72"/>
      <c r="G23" s="72"/>
      <c r="H23" s="72"/>
      <c r="I23" s="72"/>
      <c r="J23" s="72">
        <v>270</v>
      </c>
      <c r="K23" s="72"/>
      <c r="L23" s="72"/>
      <c r="M23" s="72">
        <v>130</v>
      </c>
      <c r="N23" s="72">
        <v>130</v>
      </c>
      <c r="O23" s="106">
        <f t="shared" si="2"/>
        <v>530</v>
      </c>
    </row>
    <row r="24" spans="2:15" ht="12.75">
      <c r="B24" s="105" t="s">
        <v>282</v>
      </c>
      <c r="C24" s="72"/>
      <c r="D24" s="78"/>
      <c r="E24" s="72">
        <v>1600</v>
      </c>
      <c r="F24" s="72"/>
      <c r="G24" s="72"/>
      <c r="H24" s="72">
        <v>1500</v>
      </c>
      <c r="I24" s="72"/>
      <c r="J24" s="72"/>
      <c r="K24" s="72">
        <v>1646</v>
      </c>
      <c r="L24" s="72"/>
      <c r="M24" s="72"/>
      <c r="N24" s="72">
        <v>1700</v>
      </c>
      <c r="O24" s="106">
        <f t="shared" si="2"/>
        <v>6446</v>
      </c>
    </row>
    <row r="25" spans="2:15" ht="12.75">
      <c r="B25" s="105" t="s">
        <v>0</v>
      </c>
      <c r="C25" s="72"/>
      <c r="D25" s="78"/>
      <c r="E25" s="72"/>
      <c r="F25" s="72">
        <v>1300</v>
      </c>
      <c r="G25" s="72">
        <v>1370</v>
      </c>
      <c r="H25" s="72">
        <v>600</v>
      </c>
      <c r="I25" s="72">
        <v>1000</v>
      </c>
      <c r="J25" s="72"/>
      <c r="K25" s="72">
        <v>1400</v>
      </c>
      <c r="L25" s="72"/>
      <c r="M25" s="72"/>
      <c r="N25" s="72"/>
      <c r="O25" s="106">
        <f t="shared" si="2"/>
        <v>5670</v>
      </c>
    </row>
    <row r="26" spans="2:15" ht="12.75">
      <c r="B26" s="105" t="s">
        <v>1</v>
      </c>
      <c r="C26" s="72"/>
      <c r="D26" s="78"/>
      <c r="E26" s="72"/>
      <c r="F26" s="72"/>
      <c r="G26" s="72"/>
      <c r="H26" s="72"/>
      <c r="I26" s="72"/>
      <c r="J26" s="72">
        <v>635</v>
      </c>
      <c r="K26" s="72"/>
      <c r="L26" s="78"/>
      <c r="M26" s="78"/>
      <c r="N26" s="78"/>
      <c r="O26" s="106">
        <f t="shared" si="2"/>
        <v>635</v>
      </c>
    </row>
    <row r="27" spans="2:15" ht="12.75">
      <c r="B27" s="105" t="s">
        <v>285</v>
      </c>
      <c r="C27" s="78"/>
      <c r="D27" s="78"/>
      <c r="E27" s="78"/>
      <c r="F27" s="72"/>
      <c r="G27" s="78"/>
      <c r="H27" s="72"/>
      <c r="I27" s="78"/>
      <c r="J27" s="78"/>
      <c r="K27" s="78"/>
      <c r="L27" s="78"/>
      <c r="M27" s="78"/>
      <c r="N27" s="78"/>
      <c r="O27" s="106">
        <f t="shared" si="2"/>
        <v>0</v>
      </c>
    </row>
    <row r="28" spans="2:15" ht="12.75">
      <c r="B28" s="103" t="s">
        <v>311</v>
      </c>
      <c r="C28" s="78">
        <f aca="true" t="shared" si="3" ref="C28:N28">SUM(C20:C27)</f>
        <v>1197</v>
      </c>
      <c r="D28" s="78">
        <f t="shared" si="3"/>
        <v>1197</v>
      </c>
      <c r="E28" s="78">
        <f t="shared" si="3"/>
        <v>2797</v>
      </c>
      <c r="F28" s="78">
        <f t="shared" si="3"/>
        <v>2497</v>
      </c>
      <c r="G28" s="78">
        <f t="shared" si="3"/>
        <v>3205</v>
      </c>
      <c r="H28" s="78">
        <f t="shared" si="3"/>
        <v>3297</v>
      </c>
      <c r="I28" s="78">
        <f t="shared" si="3"/>
        <v>2197</v>
      </c>
      <c r="J28" s="78">
        <f t="shared" si="3"/>
        <v>2102</v>
      </c>
      <c r="K28" s="78">
        <f t="shared" si="3"/>
        <v>4243</v>
      </c>
      <c r="L28" s="78">
        <f t="shared" si="3"/>
        <v>1685</v>
      </c>
      <c r="M28" s="78">
        <f t="shared" si="3"/>
        <v>1327</v>
      </c>
      <c r="N28" s="78">
        <f t="shared" si="3"/>
        <v>3030</v>
      </c>
      <c r="O28" s="106">
        <f>SUM(O20:O27)</f>
        <v>28774</v>
      </c>
    </row>
    <row r="29" spans="2:15" ht="12.75">
      <c r="B29" s="107" t="s">
        <v>312</v>
      </c>
      <c r="C29" s="266">
        <f>(C17-C28)</f>
        <v>630</v>
      </c>
      <c r="D29" s="266">
        <f aca="true" t="shared" si="4" ref="D29:N29">(C29+D17-D28)</f>
        <v>2781</v>
      </c>
      <c r="E29" s="266">
        <f t="shared" si="4"/>
        <v>3835</v>
      </c>
      <c r="F29" s="266">
        <f t="shared" si="4"/>
        <v>3489</v>
      </c>
      <c r="G29" s="266">
        <f t="shared" si="4"/>
        <v>2831</v>
      </c>
      <c r="H29" s="266">
        <f t="shared" si="4"/>
        <v>1551</v>
      </c>
      <c r="I29" s="266">
        <f t="shared" si="4"/>
        <v>1822</v>
      </c>
      <c r="J29" s="266">
        <f t="shared" si="4"/>
        <v>1873</v>
      </c>
      <c r="K29" s="266">
        <f t="shared" si="4"/>
        <v>1378</v>
      </c>
      <c r="L29" s="266">
        <f t="shared" si="4"/>
        <v>1168</v>
      </c>
      <c r="M29" s="266">
        <f t="shared" si="4"/>
        <v>1189</v>
      </c>
      <c r="N29" s="266">
        <f t="shared" si="4"/>
        <v>0</v>
      </c>
      <c r="O29" s="269"/>
    </row>
    <row r="30" spans="2:15" ht="13.5" thickBot="1">
      <c r="B30" s="108" t="s">
        <v>313</v>
      </c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70"/>
    </row>
    <row r="31" ht="13.5" thickTop="1"/>
  </sheetData>
  <sheetProtection/>
  <mergeCells count="14">
    <mergeCell ref="H29:H30"/>
    <mergeCell ref="I29:I30"/>
    <mergeCell ref="N29:N30"/>
    <mergeCell ref="O29:O30"/>
    <mergeCell ref="J29:J30"/>
    <mergeCell ref="K29:K30"/>
    <mergeCell ref="L29:L30"/>
    <mergeCell ref="M29:M30"/>
    <mergeCell ref="B4:O4"/>
    <mergeCell ref="C29:C30"/>
    <mergeCell ref="D29:D30"/>
    <mergeCell ref="E29:E30"/>
    <mergeCell ref="F29:F30"/>
    <mergeCell ref="G29:G30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94" r:id="rId1"/>
  <headerFooter>
    <oddHeader>&amp;L&amp;"Times New Roman,Félkövér"&amp;12Fertőboz Község Önkormányzata&amp;C&amp;"Times New Roman,Félkövér"2016. évi Költségvetés&amp;R&amp;"Times New Roman,Félkövér"8. sz. melléklet
</oddHeader>
  </headerFooter>
  <rowBreaks count="1" manualBreakCount="1">
    <brk id="34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F14"/>
  <sheetViews>
    <sheetView view="pageLayout" workbookViewId="0" topLeftCell="A1">
      <selection activeCell="B9" sqref="B9"/>
    </sheetView>
  </sheetViews>
  <sheetFormatPr defaultColWidth="7.421875" defaultRowHeight="15"/>
  <cols>
    <col min="1" max="1" width="12.421875" style="0" customWidth="1"/>
    <col min="2" max="2" width="92.7109375" style="0" customWidth="1"/>
    <col min="3" max="3" width="7.421875" style="0" customWidth="1"/>
    <col min="4" max="4" width="4.57421875" style="0" customWidth="1"/>
    <col min="5" max="5" width="16.57421875" style="0" customWidth="1"/>
    <col min="6" max="6" width="15.00390625" style="0" customWidth="1"/>
  </cols>
  <sheetData>
    <row r="1" spans="2:5" ht="15">
      <c r="B1" s="111"/>
      <c r="C1" s="29"/>
      <c r="D1" s="29"/>
      <c r="E1" s="29"/>
    </row>
    <row r="2" spans="2:6" ht="27" customHeight="1">
      <c r="B2" s="271"/>
      <c r="C2" s="271"/>
      <c r="D2" s="112"/>
      <c r="E2" s="112"/>
      <c r="F2" s="110"/>
    </row>
    <row r="3" spans="2:3" ht="18">
      <c r="B3" s="230" t="s">
        <v>50</v>
      </c>
      <c r="C3" s="230"/>
    </row>
    <row r="4" ht="15" customHeight="1"/>
    <row r="5" spans="2:3" ht="52.5" customHeight="1">
      <c r="B5" s="113" t="s">
        <v>2</v>
      </c>
      <c r="C5" s="150"/>
    </row>
    <row r="6" spans="2:3" ht="15" customHeight="1">
      <c r="B6" s="114"/>
      <c r="C6" s="151"/>
    </row>
    <row r="7" spans="2:3" ht="37.5">
      <c r="B7" s="115" t="s">
        <v>3</v>
      </c>
      <c r="C7" s="116">
        <v>0</v>
      </c>
    </row>
    <row r="8" spans="2:3" ht="37.5">
      <c r="B8" s="115" t="s">
        <v>4</v>
      </c>
      <c r="C8" s="116">
        <v>0</v>
      </c>
    </row>
    <row r="9" spans="2:3" ht="37.5">
      <c r="B9" s="115" t="s">
        <v>5</v>
      </c>
      <c r="C9" s="209">
        <v>1744</v>
      </c>
    </row>
    <row r="10" spans="2:3" ht="17.25" customHeight="1">
      <c r="B10" s="117" t="s">
        <v>7</v>
      </c>
      <c r="C10" s="118">
        <v>0</v>
      </c>
    </row>
    <row r="11" spans="2:3" ht="18" customHeight="1">
      <c r="B11" s="117" t="s">
        <v>8</v>
      </c>
      <c r="C11" s="116">
        <v>0</v>
      </c>
    </row>
    <row r="12" spans="2:3" ht="37.5">
      <c r="B12" s="115" t="s">
        <v>6</v>
      </c>
      <c r="C12" s="116">
        <v>0</v>
      </c>
    </row>
    <row r="13" spans="2:3" ht="18.75">
      <c r="B13" s="115" t="s">
        <v>9</v>
      </c>
      <c r="C13" s="116">
        <v>0</v>
      </c>
    </row>
    <row r="14" spans="2:3" ht="18.75">
      <c r="B14" s="119"/>
      <c r="C14" s="120"/>
    </row>
  </sheetData>
  <sheetProtection/>
  <mergeCells count="2">
    <mergeCell ref="B2:C2"/>
    <mergeCell ref="B3:C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1" r:id="rId1"/>
  <headerFooter>
    <oddHeader>&amp;L&amp;"Times New Roman,Félkövér"&amp;14Fertőboz Község Önkormányzata &amp;C&amp;"Times New Roman,Félkövér"&amp;14 2016. évi Költségvetése&amp;R9. melléklet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</cp:lastModifiedBy>
  <cp:lastPrinted>2016-02-18T12:42:32Z</cp:lastPrinted>
  <dcterms:created xsi:type="dcterms:W3CDTF">2014-01-03T21:48:14Z</dcterms:created>
  <dcterms:modified xsi:type="dcterms:W3CDTF">2016-02-18T12:42:38Z</dcterms:modified>
  <cp:category/>
  <cp:version/>
  <cp:contentType/>
  <cp:contentStatus/>
</cp:coreProperties>
</file>