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4" activeTab="12"/>
  </bookViews>
  <sheets>
    <sheet name="kiemelt ei" sheetId="1" r:id="rId1"/>
    <sheet name="kiadások" sheetId="2" r:id="rId2"/>
    <sheet name="bevételek" sheetId="3" r:id="rId3"/>
    <sheet name="beruházások felújítások" sheetId="4" r:id="rId4"/>
    <sheet name="szociális és átadott" sheetId="5" r:id="rId5"/>
    <sheet name="MŰK-FELH" sheetId="6" r:id="rId6"/>
    <sheet name="eredmény" sheetId="7" r:id="rId7"/>
    <sheet name="közvetett tám" sheetId="8" r:id="rId8"/>
    <sheet name="gördülő" sheetId="9" r:id="rId9"/>
    <sheet name="mérleg" sheetId="10" r:id="rId10"/>
    <sheet name="pénzmaradvány" sheetId="11" r:id="rId11"/>
    <sheet name="Eu-s projektek" sheetId="12" r:id="rId12"/>
    <sheet name="Hitelek" sheetId="13" r:id="rId13"/>
    <sheet name="Munka1" sheetId="14" r:id="rId14"/>
  </sheets>
  <definedNames>
    <definedName name="_xlnm.Print_Area" localSheetId="2">'bevételek'!$A$1:$F$96</definedName>
    <definedName name="_xlnm.Print_Area" localSheetId="1">'kiadások'!$A$1:$F$123</definedName>
    <definedName name="pr232" localSheetId="5">'MŰK-FELH'!#REF!</definedName>
    <definedName name="pr233" localSheetId="5">'MŰK-FELH'!#REF!</definedName>
    <definedName name="pr234" localSheetId="5">'MŰK-FELH'!#REF!</definedName>
    <definedName name="pr235" localSheetId="5">'MŰK-FELH'!#REF!</definedName>
    <definedName name="pr236" localSheetId="5">'MŰK-FELH'!#REF!</definedName>
    <definedName name="pr312" localSheetId="5">'MŰK-FELH'!#REF!</definedName>
    <definedName name="pr313" localSheetId="5">'MŰK-FELH'!#REF!</definedName>
    <definedName name="pr314" localSheetId="5">'MŰK-FELH'!#REF!</definedName>
    <definedName name="pr315" localSheetId="5">'MŰK-FELH'!#REF!</definedName>
  </definedNames>
  <calcPr fullCalcOnLoad="1"/>
</workbook>
</file>

<file path=xl/sharedStrings.xml><?xml version="1.0" encoding="utf-8"?>
<sst xmlns="http://schemas.openxmlformats.org/spreadsheetml/2006/main" count="1099" uniqueCount="788">
  <si>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</si>
  <si>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</si>
  <si>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</si>
  <si>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</si>
  <si>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</si>
  <si>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</si>
  <si>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</si>
  <si>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</si>
  <si>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</si>
  <si>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</si>
  <si>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</si>
  <si>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 ELŐIRÁNYZATOK</t>
  </si>
  <si>
    <t>FEJLESZTÉSEK (e Ft)</t>
  </si>
  <si>
    <r>
      <t>BERUHÁZÁSI</t>
    </r>
    <r>
      <rPr>
        <sz val="10"/>
        <rFont val="Times New Roman"/>
        <family val="1"/>
      </rPr>
      <t xml:space="preserve"> kiadások</t>
    </r>
  </si>
  <si>
    <t>Település üzemeltetés kiadásai</t>
  </si>
  <si>
    <t>Önkormányzati vagyonnal való gazdálkodás</t>
  </si>
  <si>
    <t>Beruházási kiadások összesen:</t>
  </si>
  <si>
    <r>
      <t xml:space="preserve">FELÚJÍTÁSI </t>
    </r>
    <r>
      <rPr>
        <sz val="10"/>
        <rFont val="Times New Roman"/>
        <family val="1"/>
      </rPr>
      <t>kiadások</t>
    </r>
  </si>
  <si>
    <t>Víz termelés-kezelés-ellátás</t>
  </si>
  <si>
    <t>Szennyvíz gyűjtése, tisztítása, elhelyezése</t>
  </si>
  <si>
    <t>Felújítási kiadások összesen:</t>
  </si>
  <si>
    <t>Egyéb felhalmozási kiadások</t>
  </si>
  <si>
    <t>ÖNKORMÁNYZATI ELŐIRÁNYZATOK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</si>
  <si>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</si>
  <si>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</si>
  <si>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</si>
  <si>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</si>
  <si>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</si>
  <si>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</si>
  <si>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</si>
  <si>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</si>
  <si>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</si>
  <si>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</si>
  <si>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</si>
  <si>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</si>
  <si>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</si>
  <si>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</si>
  <si>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</si>
  <si>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</si>
  <si>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</si>
  <si>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</si>
  <si>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</si>
  <si>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</si>
  <si>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</si>
  <si>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</si>
  <si>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</si>
  <si>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</si>
  <si>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</si>
  <si>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</si>
  <si>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</si>
  <si>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</si>
  <si>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</si>
  <si>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</si>
  <si>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</si>
  <si>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</si>
  <si>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</si>
  <si>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</si>
  <si>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</si>
  <si>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</si>
  <si>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</si>
  <si>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</si>
  <si>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</si>
  <si>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</si>
  <si>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</si>
  <si>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</si>
  <si>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</si>
  <si>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</si>
  <si>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</si>
  <si>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</si>
  <si>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</si>
  <si>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</si>
  <si>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</si>
  <si>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</si>
  <si>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</si>
  <si>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</si>
  <si>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</si>
  <si>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</si>
  <si>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</si>
  <si>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</si>
  <si>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</si>
  <si>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</si>
  <si>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</si>
  <si>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</si>
  <si>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</si>
  <si>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</si>
  <si>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</si>
  <si>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</si>
  <si>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</si>
  <si>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</si>
  <si>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</si>
  <si>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</si>
  <si>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</si>
  <si>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</si>
  <si>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</si>
  <si>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</si>
  <si>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</si>
  <si>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</si>
  <si>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</si>
  <si>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</si>
  <si>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</si>
  <si>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</si>
  <si>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</si>
  <si>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</si>
  <si>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</si>
  <si>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</si>
  <si>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</si>
  <si>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</si>
  <si>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</si>
  <si>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</si>
  <si>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</si>
  <si>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</si>
  <si>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</si>
  <si>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</si>
  <si>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</si>
  <si>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</si>
  <si>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</si>
  <si>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</si>
  <si>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</si>
  <si>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</si>
  <si>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</si>
  <si>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</si>
  <si>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</si>
  <si>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</si>
  <si>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</si>
  <si>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</si>
  <si>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</si>
  <si>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</si>
  <si>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</si>
  <si>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</si>
  <si>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</si>
  <si>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</si>
  <si>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</si>
  <si>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</si>
  <si>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</si>
  <si>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</si>
  <si>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</si>
  <si>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</si>
  <si>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</si>
  <si>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</si>
  <si>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</si>
  <si>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</si>
  <si>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</si>
  <si>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</si>
  <si>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</si>
  <si>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</si>
  <si>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</si>
  <si>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</si>
  <si>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</si>
  <si>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</si>
  <si>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</si>
  <si>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</si>
  <si>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</si>
  <si>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</si>
  <si>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</si>
  <si>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</si>
  <si>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</si>
  <si>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</si>
  <si>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</si>
  <si>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</si>
  <si>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</si>
  <si>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</si>
  <si>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</si>
  <si>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</si>
  <si>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</si>
  <si>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</si>
  <si>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</si>
  <si>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</si>
  <si>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</si>
  <si>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</si>
  <si>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</si>
  <si>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</si>
  <si>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</si>
  <si>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</si>
  <si>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</si>
  <si>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</si>
  <si>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</si>
  <si>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</si>
  <si>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</si>
  <si>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</si>
  <si>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</si>
  <si>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</si>
  <si>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</si>
  <si>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</si>
  <si>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</si>
  <si>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</si>
  <si>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</si>
  <si>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</si>
  <si>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</si>
  <si>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</si>
  <si>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</si>
  <si>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</si>
  <si>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</si>
  <si>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</si>
  <si>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</si>
  <si>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</si>
  <si>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</si>
  <si>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</si>
  <si>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</si>
  <si>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</si>
  <si>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</si>
  <si>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</si>
  <si>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</si>
  <si>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</si>
  <si>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</si>
  <si>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</si>
  <si>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</si>
  <si>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</si>
  <si>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</si>
  <si>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</si>
  <si>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</si>
  <si>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</si>
  <si>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</si>
  <si>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</si>
  <si>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</si>
  <si>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</si>
  <si>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</si>
  <si>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</si>
  <si>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</si>
  <si>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</si>
  <si>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</si>
  <si>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</si>
  <si>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</si>
  <si>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</si>
  <si>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</si>
  <si>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</si>
  <si>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</si>
  <si>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</si>
  <si>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</si>
  <si>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</si>
  <si>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</si>
  <si>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</si>
  <si>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</si>
  <si>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</si>
  <si>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</si>
  <si>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</si>
  <si>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</si>
  <si>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</si>
  <si>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</si>
  <si>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</si>
  <si>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</si>
  <si>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</si>
  <si>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</si>
  <si>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</si>
  <si>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</si>
  <si>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</si>
  <si>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</si>
  <si>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</si>
  <si>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</si>
  <si>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</si>
  <si>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</si>
  <si>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</si>
  <si>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</si>
  <si>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</si>
  <si>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</si>
  <si>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</si>
  <si>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</si>
  <si>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</si>
  <si>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</si>
  <si>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</si>
  <si>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</si>
  <si>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</si>
  <si>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</si>
  <si>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</si>
  <si>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</si>
  <si>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</si>
  <si>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</si>
  <si>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</si>
  <si>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</si>
  <si>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</si>
  <si>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</si>
  <si>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</si>
  <si>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</si>
  <si>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</si>
  <si>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</si>
  <si>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</si>
  <si>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</si>
  <si>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</si>
  <si>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</si>
  <si>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</si>
  <si>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</si>
  <si>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</si>
  <si>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</si>
  <si>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</si>
  <si>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</si>
  <si>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</si>
  <si>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</si>
  <si>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</si>
  <si>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</si>
  <si>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</si>
  <si>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</si>
  <si>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</si>
  <si>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</si>
  <si>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</si>
  <si>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</si>
  <si>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</si>
  <si>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</si>
  <si>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</si>
  <si>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</si>
  <si>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</si>
  <si>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</si>
  <si>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</si>
  <si>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</si>
  <si>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</si>
  <si>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</si>
  <si>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</si>
  <si>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</si>
  <si>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</si>
  <si>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</si>
  <si>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</si>
  <si>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</si>
  <si>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</si>
  <si>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</si>
  <si>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</si>
  <si>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</si>
  <si>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</si>
  <si>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</si>
  <si>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</si>
  <si>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</si>
  <si>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</si>
  <si>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</si>
  <si>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</si>
  <si>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</si>
  <si>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</si>
  <si>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</si>
  <si>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</si>
  <si>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</si>
  <si>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</si>
  <si>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</si>
  <si>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</si>
  <si>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</si>
  <si>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</si>
  <si>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</si>
  <si>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</si>
  <si>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</si>
  <si>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</si>
  <si>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</si>
  <si>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</si>
  <si>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</si>
  <si>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</si>
  <si>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</si>
  <si>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</si>
  <si>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</si>
  <si>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</si>
  <si>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</si>
  <si>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</si>
  <si>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</si>
  <si>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</si>
  <si>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</si>
  <si>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</si>
  <si>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</si>
  <si>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</si>
  <si>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</si>
  <si>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</si>
  <si>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</si>
  <si>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</si>
  <si>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</si>
  <si>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</si>
  <si>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</si>
  <si>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</si>
  <si>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</si>
  <si>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</si>
  <si>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</si>
  <si>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</si>
  <si>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</si>
  <si>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</si>
  <si>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</si>
  <si>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</si>
  <si>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</si>
  <si>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</si>
  <si>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</si>
  <si>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</si>
  <si>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</si>
  <si>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</si>
  <si>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</si>
  <si>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</si>
  <si>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</si>
  <si>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</si>
  <si>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</si>
  <si>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</si>
  <si>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</si>
  <si>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</si>
  <si>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</si>
  <si>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</si>
  <si>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</si>
  <si>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</si>
  <si>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</si>
  <si>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</si>
  <si>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</si>
  <si>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</si>
  <si>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</si>
  <si>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</si>
  <si>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</si>
  <si>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</si>
  <si>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</si>
  <si>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</si>
  <si>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</si>
  <si>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</si>
  <si>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</si>
  <si>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</si>
  <si>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</si>
  <si>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</si>
  <si>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</si>
  <si>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</si>
  <si>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</si>
  <si>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</si>
  <si>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</si>
  <si>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</si>
  <si>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</si>
  <si>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</si>
  <si>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</si>
  <si>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</si>
  <si>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</si>
  <si>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</si>
  <si>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</si>
  <si>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</si>
  <si>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</si>
  <si>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</si>
  <si>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</si>
  <si>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</si>
  <si>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</si>
  <si>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</si>
  <si>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</si>
  <si>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</si>
  <si>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</si>
  <si>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</si>
  <si>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</si>
  <si>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</si>
  <si>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</si>
  <si>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</si>
  <si>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</si>
  <si>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</si>
  <si>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</si>
  <si>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</si>
  <si>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</si>
  <si>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</si>
  <si>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</si>
  <si>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</si>
  <si>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</si>
  <si>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</si>
  <si>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</si>
  <si>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</si>
  <si>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Önkormányzat</t>
  </si>
  <si>
    <t>MŰKÖDÉSI ÉS FELHALMOZÁSI CÉLÚ BEVÉTELI ÉS KIADÁSI ELŐIRÁNYZATOK (e Ft )</t>
  </si>
  <si>
    <t>BEVÉTELEK</t>
  </si>
  <si>
    <t>KIADÁSOK</t>
  </si>
  <si>
    <t>Működést szolgáló bevételek</t>
  </si>
  <si>
    <t>Működési kiadások</t>
  </si>
  <si>
    <t>Személyi juttatások</t>
  </si>
  <si>
    <t>Munkakadókat terhelő járulék</t>
  </si>
  <si>
    <t>Működési bevételek összesen</t>
  </si>
  <si>
    <t>Működési kiadások összesen</t>
  </si>
  <si>
    <t>Felhalmozást szolgáló bevételek</t>
  </si>
  <si>
    <t>Felhalmozási kiadások</t>
  </si>
  <si>
    <t>Felújítási kiadások</t>
  </si>
  <si>
    <t>Beruházási kiadások</t>
  </si>
  <si>
    <t>Felhalmozási bevételek összesen</t>
  </si>
  <si>
    <t>Felhalmozási kiadások összesen</t>
  </si>
  <si>
    <t>BEVÉTELEK MINDÖSSZESEN</t>
  </si>
  <si>
    <t>KIADÁSOK MINDÖSSZESEN</t>
  </si>
  <si>
    <t>Dologi kiadások</t>
  </si>
  <si>
    <t>Ellátottak pénzbeli juttatásai</t>
  </si>
  <si>
    <t>Egyéb működési kiadások</t>
  </si>
  <si>
    <t>Beruházási kiadások előzetes ÁFÁ-ja</t>
  </si>
  <si>
    <t>Felújítási előzetes ÁFÁ-ja</t>
  </si>
  <si>
    <t>Intézményfinanszírozás</t>
  </si>
  <si>
    <t>Felhalmozási célú támogatások államháztartáson belülről</t>
  </si>
  <si>
    <t>Közhatalmi bevételek</t>
  </si>
  <si>
    <t>Felhalmozási bevételek</t>
  </si>
  <si>
    <t>Működési célú átvett pénzeszközök</t>
  </si>
  <si>
    <t>Felhalmozási célú átvett pénzeszközök</t>
  </si>
  <si>
    <t>Előző évi pénzmaradvány igénybevétele</t>
  </si>
  <si>
    <t>önkormányzati segély [Szoctv. 45.§]  "átmeneti segély"</t>
  </si>
  <si>
    <t>önkormányzati segély [Szoctv. 45.§]  "temetési segély"</t>
  </si>
  <si>
    <t>egyéb, az önkormányzat rendeletében megállapított juttatás</t>
  </si>
  <si>
    <t xml:space="preserve"> - BURSA ösztöndíj</t>
  </si>
  <si>
    <t xml:space="preserve"> - Újszülöttek családjának támogatása</t>
  </si>
  <si>
    <t xml:space="preserve"> - Tankönyv támogatás</t>
  </si>
  <si>
    <t xml:space="preserve">Egyéb nem intézményi ellátások </t>
  </si>
  <si>
    <t xml:space="preserve"> - Hulladékgazdálkodási társulás </t>
  </si>
  <si>
    <t xml:space="preserve"> - Pereszteg Orvosi ügyelet  </t>
  </si>
  <si>
    <t xml:space="preserve"> - LEADER tagdíj</t>
  </si>
  <si>
    <t xml:space="preserve">Egyéb működési célú támogatások államháztartáson kívülre </t>
  </si>
  <si>
    <t>Támogatások nyújtás   (E Ft)</t>
  </si>
  <si>
    <t>Viziközmű vagyonon végzett szükség szerinti beruházás</t>
  </si>
  <si>
    <t>Ravatalozó felújítása</t>
  </si>
  <si>
    <t xml:space="preserve"> - Fertőd, gyermekjóléti szolgálat</t>
  </si>
  <si>
    <t xml:space="preserve"> - Nagycenki KÖH-nek segélyek</t>
  </si>
  <si>
    <t xml:space="preserve"> - Megyei Területfejl.Tanács tagdíj</t>
  </si>
  <si>
    <t xml:space="preserve"> - Sopron-Fertőd Kistérségi Társulás tagdíj</t>
  </si>
  <si>
    <t xml:space="preserve"> - Vöröskereszt támogatása</t>
  </si>
  <si>
    <t xml:space="preserve"> - Világörökségi tagdíj</t>
  </si>
  <si>
    <t>Finanszirozási kiadások</t>
  </si>
  <si>
    <t>Hitel, kölcsönfelvétel áht.kívülről</t>
  </si>
  <si>
    <t>Telj.           %-a</t>
  </si>
  <si>
    <t>2014.évi ei.</t>
  </si>
  <si>
    <t>2014.évi          ei.</t>
  </si>
  <si>
    <t>Telj.             %-a</t>
  </si>
  <si>
    <t>Kiadások (eFt)</t>
  </si>
  <si>
    <t>2014.  évi ei.</t>
  </si>
  <si>
    <t>Telj.   %-a</t>
  </si>
  <si>
    <t>2014.   évi ei.</t>
  </si>
  <si>
    <t>Rovatszám</t>
  </si>
  <si>
    <t>Telj.     %-a</t>
  </si>
  <si>
    <t>Telj.               %-a</t>
  </si>
  <si>
    <t>Lakhatással kapcsolatos ellátások összesen:</t>
  </si>
  <si>
    <t xml:space="preserve">  - Hidegségi Önkormányzatnak átadás</t>
  </si>
  <si>
    <t>Egyéb működési célú kiadás</t>
  </si>
  <si>
    <t>Juliánus völgy színpad terve</t>
  </si>
  <si>
    <t>2014.évi Költségvetés végrehajtása</t>
  </si>
  <si>
    <t>2014.  évi   telj.</t>
  </si>
  <si>
    <t>2014.évi II.Mód</t>
  </si>
  <si>
    <t>2014.év telj.</t>
  </si>
  <si>
    <t>2014.év   telj.</t>
  </si>
  <si>
    <t>2014.évi       ei</t>
  </si>
  <si>
    <t>2014.  év  II.Mód</t>
  </si>
  <si>
    <t>2014.évi    ei.</t>
  </si>
  <si>
    <t>2014. évi   II.Mód</t>
  </si>
  <si>
    <t>2014. évi  telj.</t>
  </si>
  <si>
    <t>2014. évi   telj.</t>
  </si>
  <si>
    <t>2014. évi II.Mód</t>
  </si>
  <si>
    <t>2014.év II.Mód</t>
  </si>
  <si>
    <t>2014. év II.Mód</t>
  </si>
  <si>
    <t>2014.év  II.Mód</t>
  </si>
  <si>
    <t>2014. év telj.</t>
  </si>
  <si>
    <t>2014. év  telj.</t>
  </si>
  <si>
    <t>Szent Mihály szoborra kölcsön visszafizetése</t>
  </si>
  <si>
    <t xml:space="preserve">  Egyházközségnek átadott pénzeszköz</t>
  </si>
  <si>
    <t xml:space="preserve"> -  Hegykő és Fertőszentmiklósi vízbázis KEOP pályázatra  átadás</t>
  </si>
  <si>
    <t>Áht.-n belüli megelőlegezések</t>
  </si>
  <si>
    <t>Önkormányzat 2014. évi zárszámadása</t>
  </si>
  <si>
    <t>A helyi önkormányzat eredménykimutatása (E Ft)</t>
  </si>
  <si>
    <t>KÖLTSÉGVETÉSI SZERV</t>
  </si>
  <si>
    <t>Előző időszak (2013. év)</t>
  </si>
  <si>
    <t>Módosítások</t>
  </si>
  <si>
    <t>Tárgyi időszak (2014. év)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</si>
  <si>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</si>
  <si>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</si>
  <si>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</si>
  <si>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</si>
  <si>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</si>
  <si>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</si>
  <si>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</si>
  <si>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</si>
  <si>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</si>
  <si>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</si>
  <si>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</si>
  <si>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</si>
  <si>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</si>
  <si>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</si>
  <si>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</si>
  <si>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</si>
  <si>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</si>
  <si>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</si>
  <si>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</si>
  <si>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</si>
  <si>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</si>
  <si>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</si>
  <si>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</si>
  <si>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</si>
  <si>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</si>
  <si>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</si>
  <si>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</si>
  <si>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</si>
  <si>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</si>
  <si>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</si>
  <si>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</si>
  <si>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</si>
  <si>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</si>
  <si>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</si>
  <si>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</si>
  <si>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</si>
  <si>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</si>
  <si>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</si>
  <si>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</si>
  <si>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</si>
  <si>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</si>
  <si>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</si>
  <si>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</si>
  <si>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2014. évi eredeti ei.</t>
  </si>
  <si>
    <t>2014. évi módosított ei.</t>
  </si>
  <si>
    <t>2014. évi tény (teljesítés)</t>
  </si>
  <si>
    <t>2015. évi eredeti ei.</t>
  </si>
  <si>
    <t>2016. évi eredeti ei.</t>
  </si>
  <si>
    <t>2017. évi eredeti ei.</t>
  </si>
  <si>
    <t>A helyi önkormányzat mérlege (E Ft)</t>
  </si>
  <si>
    <t>ÖNKORMÁNYZAT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</si>
  <si>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</si>
  <si>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</si>
  <si>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</si>
  <si>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</si>
  <si>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</si>
  <si>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</si>
  <si>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</si>
  <si>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</si>
  <si>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</si>
  <si>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</si>
  <si>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</si>
  <si>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</si>
  <si>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</si>
  <si>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</si>
  <si>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</si>
  <si>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</si>
  <si>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</si>
  <si>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</si>
  <si>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</si>
  <si>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</si>
  <si>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</si>
  <si>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</si>
  <si>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</si>
  <si>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</si>
  <si>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</si>
  <si>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</si>
  <si>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</si>
  <si>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</si>
  <si>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</si>
  <si>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</si>
  <si>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</si>
  <si>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</si>
  <si>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</si>
  <si>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</si>
  <si>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</si>
  <si>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</si>
  <si>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</si>
  <si>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</si>
  <si>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</si>
  <si>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</si>
  <si>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</si>
  <si>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</si>
  <si>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</si>
  <si>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</si>
  <si>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</si>
  <si>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</si>
  <si>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</si>
  <si>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</si>
  <si>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</si>
  <si>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</si>
  <si>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</si>
  <si>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</si>
  <si>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</si>
  <si>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</si>
  <si>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</si>
  <si>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</si>
  <si>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</si>
  <si>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</si>
  <si>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</si>
  <si>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</si>
  <si>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</si>
  <si>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</si>
  <si>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</si>
  <si>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</si>
  <si>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</si>
  <si>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</si>
  <si>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</si>
  <si>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</si>
  <si>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</si>
  <si>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</si>
  <si>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</si>
  <si>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</si>
  <si>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</si>
  <si>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</si>
  <si>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</si>
  <si>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</si>
  <si>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</si>
  <si>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</si>
  <si>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</si>
  <si>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</si>
  <si>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</si>
  <si>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</si>
  <si>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</si>
  <si>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</si>
  <si>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</si>
  <si>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</si>
  <si>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</si>
  <si>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</si>
  <si>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</si>
  <si>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</si>
  <si>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</si>
  <si>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</si>
  <si>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</si>
  <si>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</si>
  <si>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</si>
  <si>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</si>
  <si>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</si>
  <si>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</si>
  <si>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</si>
  <si>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</si>
  <si>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</si>
  <si>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</si>
  <si>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</si>
  <si>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</si>
  <si>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</si>
  <si>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</si>
  <si>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</si>
  <si>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</si>
  <si>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</si>
  <si>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</si>
  <si>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</si>
  <si>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</si>
  <si>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</si>
  <si>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</si>
  <si>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</si>
  <si>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</si>
  <si>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</si>
  <si>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</si>
  <si>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</si>
  <si>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</si>
  <si>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</si>
  <si>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</si>
  <si>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>A helyi önkormányzat pénzmaradvány kimutatása (E Ft)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</si>
  <si>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</si>
  <si>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</si>
  <si>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</si>
  <si>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</si>
  <si>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</si>
  <si>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</si>
  <si>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</si>
  <si>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</si>
  <si>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</si>
  <si>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</si>
  <si>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</si>
  <si>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</si>
  <si>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</si>
  <si>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</si>
  <si>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</si>
  <si>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</si>
  <si>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</si>
  <si>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</si>
  <si>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</si>
  <si>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</si>
  <si>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</si>
  <si>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Az európai uniós forrásból finanszírozott támogatással megvalósuló programok, projektek kiadásai, bevételei, valamint a helyi önkormányzat ilyen projektekhez történő hozzájárulásai (E Ft)</t>
  </si>
  <si>
    <t>Projekt megnevezése</t>
  </si>
  <si>
    <t>eredeti ei.</t>
  </si>
  <si>
    <t>módosított ei.</t>
  </si>
  <si>
    <t>teljesítés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</si>
  <si>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</si>
  <si>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</si>
  <si>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</si>
  <si>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</si>
  <si>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</si>
  <si>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</si>
  <si>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</si>
  <si>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</si>
  <si>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</si>
  <si>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A költségvetési hiány külső finanszírozására vagy a költségvetési többlet felhasználására szolgáló finanszírozási bevételek és kiadások működési és felhalmozási cél szerinti tagolásban (E Ft)</t>
  </si>
  <si>
    <t>eredeti ei. Felhalmozási célú</t>
  </si>
  <si>
    <t>módosított ei. Felhalmozási célú</t>
  </si>
  <si>
    <t>Teljesítés Felhalmozási célú</t>
  </si>
  <si>
    <t xml:space="preserve">Hosszú lejáratú hitelek, kölcsönök törlesztése  </t>
  </si>
  <si>
    <t>ebből: pénzügyi vállalkozás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</si>
  <si>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</si>
  <si>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</si>
  <si>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</si>
  <si>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</si>
  <si>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>ebből: befektetési jegyek</t>
  </si>
  <si>
    <t>ebből: kárpótlási jegyek</t>
  </si>
  <si>
    <t xml:space="preserve">Befektetési célú belföldi értékpapírok beváltása </t>
  </si>
  <si>
    <t xml:space="preserve">Külföldi értékpapírok beváltása </t>
  </si>
  <si>
    <t>ebből: nemzetközi fejlesztési szervezetek</t>
  </si>
  <si>
    <t>ebből: más kormányok</t>
  </si>
  <si>
    <t>ebből: külföldi pénzintézetek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</si>
  <si>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</si>
  <si>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</si>
  <si>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</si>
  <si>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</si>
  <si>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>ebből: tulajdonosi kölcsönök visszatérülése</t>
  </si>
  <si>
    <t>Felhalmozási</t>
  </si>
  <si>
    <t>Adósságállomány 2014. december 31.</t>
  </si>
  <si>
    <t>Adósság megnevezése</t>
  </si>
  <si>
    <t>Hitelező neve</t>
  </si>
  <si>
    <t>Hitel összesen</t>
  </si>
  <si>
    <t>Közvetett támogatások 2014. december 31.</t>
  </si>
  <si>
    <t>Lejárat ideje</t>
  </si>
  <si>
    <t xml:space="preserve"> e Ft</t>
  </si>
  <si>
    <t>Adómentesség</t>
  </si>
  <si>
    <t>Telekadó</t>
  </si>
  <si>
    <t>Építményadó</t>
  </si>
  <si>
    <t>Adókedvezmények</t>
  </si>
  <si>
    <t xml:space="preserve">     épitményadó</t>
  </si>
  <si>
    <t xml:space="preserve">    magánszemélyek komm. adója</t>
  </si>
  <si>
    <t xml:space="preserve">    telekadó</t>
  </si>
  <si>
    <t xml:space="preserve">    Gépjárműadó </t>
  </si>
  <si>
    <t xml:space="preserve">helyiadó, </t>
  </si>
  <si>
    <t>Önkormányzat 2014. évi zárszámadása            10. számú m</t>
  </si>
  <si>
    <t xml:space="preserve">Önkormányzat 2014. évi zárszámadása     14. sz.m. </t>
  </si>
  <si>
    <t>9Önkormányzat 2014. évi zárszámadása</t>
  </si>
  <si>
    <t xml:space="preserve">9. számú m. </t>
  </si>
  <si>
    <t xml:space="preserve">7. sz. m.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</si>
</sst>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0000000"/>
    <numFmt numFmtId="182" formatCode="0.00000000000"/>
    <numFmt numFmtId="183" formatCode="0.000000000000"/>
    <numFmt numFmtId="184" formatCode="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Bookman Old Style"/>
      <family val="1"/>
    </font>
    <font>
      <b/>
      <i/>
      <u val="single"/>
      <sz val="11"/>
      <color indexed="8"/>
      <name val="Bookman Old Style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9"/>
      <name val="Bookman Old Style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Bookman Old Style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Bookman Old Style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9"/>
      <color indexed="63"/>
      <name val="Bookman Old Style"/>
      <family val="1"/>
    </font>
    <font>
      <b/>
      <i/>
      <sz val="9"/>
      <color indexed="8"/>
      <name val="Bookman Old Style"/>
      <family val="1"/>
    </font>
    <font>
      <i/>
      <sz val="10"/>
      <color indexed="30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1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43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0" fillId="35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4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7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6" borderId="18" xfId="0" applyFont="1" applyFill="1" applyBorder="1" applyAlignment="1">
      <alignment/>
    </xf>
    <xf numFmtId="0" fontId="21" fillId="36" borderId="19" xfId="0" applyFont="1" applyFill="1" applyBorder="1" applyAlignment="1">
      <alignment horizontal="center"/>
    </xf>
    <xf numFmtId="0" fontId="20" fillId="36" borderId="19" xfId="0" applyFont="1" applyFill="1" applyBorder="1" applyAlignment="1">
      <alignment/>
    </xf>
    <xf numFmtId="3" fontId="21" fillId="36" borderId="20" xfId="0" applyNumberFormat="1" applyFont="1" applyFill="1" applyBorder="1" applyAlignment="1">
      <alignment horizontal="righ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center"/>
    </xf>
    <xf numFmtId="3" fontId="20" fillId="37" borderId="0" xfId="0" applyNumberFormat="1" applyFont="1" applyFill="1" applyAlignment="1">
      <alignment/>
    </xf>
    <xf numFmtId="3" fontId="21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6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21" fillId="37" borderId="21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21" fillId="0" borderId="21" xfId="0" applyFont="1" applyBorder="1" applyAlignment="1">
      <alignment/>
    </xf>
    <xf numFmtId="0" fontId="21" fillId="36" borderId="23" xfId="0" applyFont="1" applyFill="1" applyBorder="1" applyAlignment="1">
      <alignment/>
    </xf>
    <xf numFmtId="0" fontId="20" fillId="36" borderId="24" xfId="0" applyFont="1" applyFill="1" applyBorder="1" applyAlignment="1">
      <alignment/>
    </xf>
    <xf numFmtId="0" fontId="21" fillId="36" borderId="24" xfId="0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5" xfId="0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left"/>
    </xf>
    <xf numFmtId="3" fontId="21" fillId="37" borderId="26" xfId="0" applyNumberFormat="1" applyFont="1" applyFill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6" xfId="0" applyNumberFormat="1" applyFont="1" applyBorder="1" applyAlignment="1">
      <alignment horizontal="center"/>
    </xf>
    <xf numFmtId="3" fontId="21" fillId="36" borderId="27" xfId="0" applyNumberFormat="1" applyFont="1" applyFill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1" fillId="37" borderId="25" xfId="0" applyNumberFormat="1" applyFont="1" applyFill="1" applyBorder="1" applyAlignment="1">
      <alignment/>
    </xf>
    <xf numFmtId="3" fontId="21" fillId="0" borderId="25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3" fontId="21" fillId="36" borderId="29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 horizontal="right"/>
    </xf>
    <xf numFmtId="0" fontId="22" fillId="0" borderId="30" xfId="0" applyFont="1" applyBorder="1" applyAlignment="1">
      <alignment horizontal="centerContinuous" vertical="center"/>
    </xf>
    <xf numFmtId="0" fontId="7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/>
    </xf>
    <xf numFmtId="0" fontId="10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165" fontId="14" fillId="0" borderId="10" xfId="0" applyNumberFormat="1" applyFont="1" applyFill="1" applyBorder="1" applyAlignment="1">
      <alignment vertical="center"/>
    </xf>
    <xf numFmtId="0" fontId="14" fillId="40" borderId="10" xfId="0" applyFont="1" applyFill="1" applyBorder="1" applyAlignment="1">
      <alignment horizontal="left" vertical="center" wrapText="1"/>
    </xf>
    <xf numFmtId="0" fontId="25" fillId="4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0" fillId="0" borderId="31" xfId="0" applyFont="1" applyBorder="1" applyAlignment="1">
      <alignment/>
    </xf>
    <xf numFmtId="3" fontId="20" fillId="0" borderId="32" xfId="0" applyNumberFormat="1" applyFont="1" applyBorder="1" applyAlignment="1">
      <alignment/>
    </xf>
    <xf numFmtId="3" fontId="21" fillId="19" borderId="25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8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right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1" fillId="35" borderId="10" xfId="0" applyNumberFormat="1" applyFont="1" applyFill="1" applyBorder="1" applyAlignment="1">
      <alignment/>
    </xf>
    <xf numFmtId="3" fontId="30" fillId="35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26" fillId="41" borderId="10" xfId="0" applyFont="1" applyFill="1" applyBorder="1" applyAlignment="1">
      <alignment/>
    </xf>
    <xf numFmtId="165" fontId="10" fillId="41" borderId="10" xfId="0" applyNumberFormat="1" applyFont="1" applyFill="1" applyBorder="1" applyAlignment="1">
      <alignment vertical="center"/>
    </xf>
    <xf numFmtId="3" fontId="28" fillId="41" borderId="10" xfId="0" applyNumberFormat="1" applyFont="1" applyFill="1" applyBorder="1" applyAlignment="1">
      <alignment/>
    </xf>
    <xf numFmtId="165" fontId="10" fillId="42" borderId="10" xfId="0" applyNumberFormat="1" applyFont="1" applyFill="1" applyBorder="1" applyAlignment="1">
      <alignment vertical="center"/>
    </xf>
    <xf numFmtId="3" fontId="28" fillId="42" borderId="10" xfId="0" applyNumberFormat="1" applyFont="1" applyFill="1" applyBorder="1" applyAlignment="1">
      <alignment/>
    </xf>
    <xf numFmtId="3" fontId="22" fillId="42" borderId="10" xfId="0" applyNumberFormat="1" applyFont="1" applyFill="1" applyBorder="1" applyAlignment="1">
      <alignment horizontal="right" vertical="center"/>
    </xf>
    <xf numFmtId="3" fontId="28" fillId="43" borderId="10" xfId="0" applyNumberFormat="1" applyFont="1" applyFill="1" applyBorder="1" applyAlignment="1">
      <alignment horizontal="right"/>
    </xf>
    <xf numFmtId="0" fontId="21" fillId="0" borderId="33" xfId="0" applyFont="1" applyBorder="1" applyAlignment="1">
      <alignment/>
    </xf>
    <xf numFmtId="3" fontId="20" fillId="0" borderId="33" xfId="0" applyNumberFormat="1" applyFont="1" applyBorder="1" applyAlignment="1">
      <alignment/>
    </xf>
    <xf numFmtId="0" fontId="20" fillId="36" borderId="34" xfId="0" applyFont="1" applyFill="1" applyBorder="1" applyAlignment="1">
      <alignment/>
    </xf>
    <xf numFmtId="0" fontId="21" fillId="0" borderId="31" xfId="0" applyFont="1" applyBorder="1" applyAlignment="1">
      <alignment/>
    </xf>
    <xf numFmtId="3" fontId="21" fillId="36" borderId="26" xfId="0" applyNumberFormat="1" applyFont="1" applyFill="1" applyBorder="1" applyAlignment="1">
      <alignment/>
    </xf>
    <xf numFmtId="3" fontId="20" fillId="0" borderId="35" xfId="0" applyNumberFormat="1" applyFont="1" applyBorder="1" applyAlignment="1">
      <alignment/>
    </xf>
    <xf numFmtId="0" fontId="21" fillId="44" borderId="18" xfId="0" applyFont="1" applyFill="1" applyBorder="1" applyAlignment="1">
      <alignment horizontal="left"/>
    </xf>
    <xf numFmtId="0" fontId="21" fillId="44" borderId="19" xfId="0" applyFont="1" applyFill="1" applyBorder="1" applyAlignment="1">
      <alignment horizontal="left"/>
    </xf>
    <xf numFmtId="0" fontId="86" fillId="44" borderId="20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/>
    </xf>
    <xf numFmtId="0" fontId="21" fillId="44" borderId="18" xfId="0" applyFont="1" applyFill="1" applyBorder="1" applyAlignment="1">
      <alignment/>
    </xf>
    <xf numFmtId="0" fontId="21" fillId="44" borderId="19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/>
    </xf>
    <xf numFmtId="2" fontId="32" fillId="43" borderId="10" xfId="0" applyNumberFormat="1" applyFont="1" applyFill="1" applyBorder="1" applyAlignment="1">
      <alignment/>
    </xf>
    <xf numFmtId="4" fontId="87" fillId="0" borderId="10" xfId="0" applyNumberFormat="1" applyFont="1" applyBorder="1" applyAlignment="1">
      <alignment/>
    </xf>
    <xf numFmtId="4" fontId="88" fillId="0" borderId="10" xfId="0" applyNumberFormat="1" applyFont="1" applyBorder="1" applyAlignment="1">
      <alignment/>
    </xf>
    <xf numFmtId="4" fontId="87" fillId="41" borderId="10" xfId="0" applyNumberFormat="1" applyFont="1" applyFill="1" applyBorder="1" applyAlignment="1">
      <alignment/>
    </xf>
    <xf numFmtId="4" fontId="87" fillId="42" borderId="10" xfId="0" applyNumberFormat="1" applyFont="1" applyFill="1" applyBorder="1" applyAlignment="1">
      <alignment/>
    </xf>
    <xf numFmtId="4" fontId="22" fillId="43" borderId="10" xfId="0" applyNumberFormat="1" applyFont="1" applyFill="1" applyBorder="1" applyAlignment="1">
      <alignment/>
    </xf>
    <xf numFmtId="3" fontId="28" fillId="43" borderId="10" xfId="0" applyNumberFormat="1" applyFont="1" applyFill="1" applyBorder="1" applyAlignment="1">
      <alignment/>
    </xf>
    <xf numFmtId="3" fontId="27" fillId="11" borderId="10" xfId="0" applyNumberFormat="1" applyFont="1" applyFill="1" applyBorder="1" applyAlignment="1">
      <alignment/>
    </xf>
    <xf numFmtId="4" fontId="27" fillId="0" borderId="10" xfId="0" applyNumberFormat="1" applyFont="1" applyBorder="1" applyAlignment="1">
      <alignment/>
    </xf>
    <xf numFmtId="4" fontId="27" fillId="11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4" fontId="28" fillId="41" borderId="10" xfId="0" applyNumberFormat="1" applyFont="1" applyFill="1" applyBorder="1" applyAlignment="1">
      <alignment/>
    </xf>
    <xf numFmtId="4" fontId="28" fillId="42" borderId="10" xfId="0" applyNumberFormat="1" applyFont="1" applyFill="1" applyBorder="1" applyAlignment="1">
      <alignment/>
    </xf>
    <xf numFmtId="4" fontId="28" fillId="4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8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36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6" fillId="4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13" fillId="35" borderId="10" xfId="0" applyFont="1" applyFill="1" applyBorder="1" applyAlignment="1">
      <alignment vertical="center"/>
    </xf>
    <xf numFmtId="2" fontId="13" fillId="35" borderId="10" xfId="0" applyNumberFormat="1" applyFont="1" applyFill="1" applyBorder="1" applyAlignment="1">
      <alignment horizontal="center" vertical="center"/>
    </xf>
    <xf numFmtId="2" fontId="13" fillId="43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right" vertical="center"/>
    </xf>
    <xf numFmtId="2" fontId="1" fillId="44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" fontId="21" fillId="1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4" fontId="20" fillId="16" borderId="24" xfId="0" applyNumberFormat="1" applyFont="1" applyFill="1" applyBorder="1" applyAlignment="1">
      <alignment/>
    </xf>
    <xf numFmtId="4" fontId="21" fillId="13" borderId="10" xfId="0" applyNumberFormat="1" applyFont="1" applyFill="1" applyBorder="1" applyAlignment="1">
      <alignment/>
    </xf>
    <xf numFmtId="4" fontId="20" fillId="0" borderId="36" xfId="0" applyNumberFormat="1" applyFont="1" applyBorder="1" applyAlignment="1">
      <alignment/>
    </xf>
    <xf numFmtId="4" fontId="20" fillId="13" borderId="36" xfId="0" applyNumberFormat="1" applyFont="1" applyFill="1" applyBorder="1" applyAlignment="1">
      <alignment/>
    </xf>
    <xf numFmtId="4" fontId="20" fillId="10" borderId="37" xfId="0" applyNumberFormat="1" applyFont="1" applyFill="1" applyBorder="1" applyAlignment="1">
      <alignment/>
    </xf>
    <xf numFmtId="0" fontId="0" fillId="43" borderId="10" xfId="0" applyFill="1" applyBorder="1" applyAlignment="1">
      <alignment/>
    </xf>
    <xf numFmtId="2" fontId="1" fillId="43" borderId="10" xfId="0" applyNumberFormat="1" applyFont="1" applyFill="1" applyBorder="1" applyAlignment="1">
      <alignment horizontal="center" vertical="center"/>
    </xf>
    <xf numFmtId="0" fontId="82" fillId="43" borderId="10" xfId="0" applyFont="1" applyFill="1" applyBorder="1" applyAlignment="1">
      <alignment/>
    </xf>
    <xf numFmtId="0" fontId="4" fillId="43" borderId="1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0" fillId="0" borderId="35" xfId="0" applyFont="1" applyBorder="1" applyAlignment="1">
      <alignment vertical="center"/>
    </xf>
    <xf numFmtId="0" fontId="34" fillId="44" borderId="19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0" fillId="0" borderId="43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4" xfId="0" applyFont="1" applyBorder="1" applyAlignment="1">
      <alignment/>
    </xf>
    <xf numFmtId="4" fontId="20" fillId="0" borderId="40" xfId="0" applyNumberFormat="1" applyFont="1" applyBorder="1" applyAlignment="1">
      <alignment/>
    </xf>
    <xf numFmtId="4" fontId="20" fillId="0" borderId="39" xfId="0" applyNumberFormat="1" applyFont="1" applyBorder="1" applyAlignment="1">
      <alignment/>
    </xf>
    <xf numFmtId="4" fontId="20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3" fontId="21" fillId="36" borderId="10" xfId="0" applyNumberFormat="1" applyFont="1" applyFill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21" fillId="37" borderId="0" xfId="0" applyFont="1" applyFill="1" applyAlignment="1">
      <alignment/>
    </xf>
    <xf numFmtId="0" fontId="40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43" borderId="10" xfId="0" applyFont="1" applyFill="1" applyBorder="1" applyAlignment="1">
      <alignment horizontal="right" vertical="center"/>
    </xf>
    <xf numFmtId="3" fontId="21" fillId="0" borderId="43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0" fillId="44" borderId="41" xfId="0" applyNumberFormat="1" applyFont="1" applyFill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 horizontal="center"/>
    </xf>
    <xf numFmtId="0" fontId="20" fillId="0" borderId="48" xfId="0" applyFont="1" applyBorder="1" applyAlignment="1">
      <alignment/>
    </xf>
    <xf numFmtId="3" fontId="20" fillId="0" borderId="49" xfId="0" applyNumberFormat="1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 horizontal="center"/>
    </xf>
    <xf numFmtId="0" fontId="20" fillId="0" borderId="51" xfId="0" applyFont="1" applyBorder="1" applyAlignment="1">
      <alignment/>
    </xf>
    <xf numFmtId="3" fontId="20" fillId="0" borderId="52" xfId="0" applyNumberFormat="1" applyFont="1" applyBorder="1" applyAlignment="1">
      <alignment/>
    </xf>
    <xf numFmtId="3" fontId="27" fillId="0" borderId="45" xfId="0" applyNumberFormat="1" applyFont="1" applyFill="1" applyBorder="1" applyAlignment="1">
      <alignment/>
    </xf>
    <xf numFmtId="3" fontId="87" fillId="41" borderId="0" xfId="0" applyNumberFormat="1" applyFont="1" applyFill="1" applyAlignment="1">
      <alignment/>
    </xf>
    <xf numFmtId="2" fontId="88" fillId="0" borderId="10" xfId="0" applyNumberFormat="1" applyFont="1" applyBorder="1" applyAlignment="1">
      <alignment/>
    </xf>
    <xf numFmtId="0" fontId="21" fillId="0" borderId="53" xfId="0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36" borderId="54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43" fontId="39" fillId="0" borderId="10" xfId="4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42" fillId="46" borderId="10" xfId="0" applyFont="1" applyFill="1" applyBorder="1" applyAlignment="1">
      <alignment/>
    </xf>
    <xf numFmtId="165" fontId="10" fillId="46" borderId="10" xfId="0" applyNumberFormat="1" applyFont="1" applyFill="1" applyBorder="1" applyAlignment="1">
      <alignment vertical="center"/>
    </xf>
    <xf numFmtId="0" fontId="43" fillId="36" borderId="10" xfId="0" applyFont="1" applyFill="1" applyBorder="1" applyAlignment="1">
      <alignment horizontal="left" vertical="center"/>
    </xf>
    <xf numFmtId="165" fontId="43" fillId="36" borderId="10" xfId="0" applyNumberFormat="1" applyFont="1" applyFill="1" applyBorder="1" applyAlignment="1">
      <alignment vertical="center"/>
    </xf>
    <xf numFmtId="0" fontId="14" fillId="36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43" fillId="36" borderId="10" xfId="0" applyFont="1" applyFill="1" applyBorder="1" applyAlignment="1">
      <alignment horizontal="left" vertical="center" wrapText="1"/>
    </xf>
    <xf numFmtId="0" fontId="43" fillId="37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10" fillId="46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6" fillId="48" borderId="10" xfId="0" applyFont="1" applyFill="1" applyBorder="1" applyAlignment="1">
      <alignment horizontal="left" vertical="top" wrapText="1"/>
    </xf>
    <xf numFmtId="3" fontId="6" fillId="48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14" fillId="48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3" fontId="6" fillId="36" borderId="10" xfId="0" applyNumberFormat="1" applyFont="1" applyFill="1" applyBorder="1" applyAlignment="1">
      <alignment horizontal="right" vertical="top" wrapText="1"/>
    </xf>
    <xf numFmtId="0" fontId="9" fillId="48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0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48" borderId="10" xfId="0" applyFont="1" applyFill="1" applyBorder="1" applyAlignment="1">
      <alignment vertical="center"/>
    </xf>
    <xf numFmtId="0" fontId="10" fillId="48" borderId="10" xfId="0" applyFont="1" applyFill="1" applyBorder="1" applyAlignment="1">
      <alignment horizontal="left" vertical="center" wrapText="1"/>
    </xf>
    <xf numFmtId="0" fontId="0" fillId="48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9" fillId="47" borderId="10" xfId="0" applyFont="1" applyFill="1" applyBorder="1" applyAlignment="1">
      <alignment vertical="center" wrapText="1"/>
    </xf>
    <xf numFmtId="0" fontId="10" fillId="47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9" fillId="47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21" fillId="37" borderId="0" xfId="0" applyNumberFormat="1" applyFont="1" applyFill="1" applyAlignment="1">
      <alignment/>
    </xf>
    <xf numFmtId="3" fontId="6" fillId="0" borderId="0" xfId="0" applyNumberFormat="1" applyFont="1" applyBorder="1" applyAlignment="1">
      <alignment horizontal="right" vertical="top" wrapText="1"/>
    </xf>
    <xf numFmtId="0" fontId="89" fillId="0" borderId="10" xfId="0" applyFont="1" applyBorder="1" applyAlignment="1">
      <alignment/>
    </xf>
    <xf numFmtId="0" fontId="43" fillId="0" borderId="10" xfId="0" applyFont="1" applyFill="1" applyBorder="1" applyAlignment="1">
      <alignment horizontal="right" vertical="center" wrapText="1"/>
    </xf>
    <xf numFmtId="0" fontId="82" fillId="48" borderId="10" xfId="0" applyFont="1" applyFill="1" applyBorder="1" applyAlignment="1">
      <alignment/>
    </xf>
    <xf numFmtId="0" fontId="82" fillId="47" borderId="10" xfId="0" applyFont="1" applyFill="1" applyBorder="1" applyAlignment="1">
      <alignment/>
    </xf>
    <xf numFmtId="0" fontId="82" fillId="0" borderId="0" xfId="0" applyFont="1" applyAlignment="1">
      <alignment/>
    </xf>
    <xf numFmtId="3" fontId="14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 wrapText="1"/>
    </xf>
    <xf numFmtId="3" fontId="6" fillId="36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46" borderId="10" xfId="0" applyNumberFormat="1" applyFill="1" applyBorder="1" applyAlignment="1">
      <alignment/>
    </xf>
    <xf numFmtId="3" fontId="10" fillId="4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10" fillId="37" borderId="10" xfId="0" applyNumberFormat="1" applyFont="1" applyFill="1" applyBorder="1" applyAlignment="1">
      <alignment/>
    </xf>
    <xf numFmtId="3" fontId="89" fillId="0" borderId="10" xfId="0" applyNumberFormat="1" applyFont="1" applyBorder="1" applyAlignment="1">
      <alignment/>
    </xf>
    <xf numFmtId="3" fontId="90" fillId="46" borderId="10" xfId="0" applyNumberFormat="1" applyFont="1" applyFill="1" applyBorder="1" applyAlignment="1">
      <alignment/>
    </xf>
    <xf numFmtId="3" fontId="91" fillId="0" borderId="10" xfId="0" applyNumberFormat="1" applyFont="1" applyBorder="1" applyAlignment="1">
      <alignment/>
    </xf>
    <xf numFmtId="3" fontId="90" fillId="36" borderId="10" xfId="0" applyNumberFormat="1" applyFont="1" applyFill="1" applyBorder="1" applyAlignment="1">
      <alignment/>
    </xf>
    <xf numFmtId="3" fontId="90" fillId="37" borderId="10" xfId="0" applyNumberFormat="1" applyFont="1" applyFill="1" applyBorder="1" applyAlignment="1">
      <alignment/>
    </xf>
    <xf numFmtId="3" fontId="90" fillId="44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82" fillId="0" borderId="14" xfId="0" applyFont="1" applyBorder="1" applyAlignment="1">
      <alignment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3" fontId="82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86" fillId="0" borderId="22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 wrapText="1"/>
    </xf>
    <xf numFmtId="0" fontId="86" fillId="0" borderId="57" xfId="0" applyFont="1" applyBorder="1" applyAlignment="1">
      <alignment horizontal="center" vertical="center"/>
    </xf>
    <xf numFmtId="0" fontId="86" fillId="0" borderId="57" xfId="0" applyFont="1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3" fontId="88" fillId="0" borderId="58" xfId="0" applyNumberFormat="1" applyFont="1" applyBorder="1" applyAlignment="1">
      <alignment horizontal="center"/>
    </xf>
    <xf numFmtId="3" fontId="88" fillId="0" borderId="55" xfId="0" applyNumberFormat="1" applyFont="1" applyBorder="1" applyAlignment="1">
      <alignment horizontal="center"/>
    </xf>
    <xf numFmtId="0" fontId="88" fillId="0" borderId="28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3" fillId="0" borderId="2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0" fillId="0" borderId="26" xfId="0" applyBorder="1" applyAlignment="1">
      <alignment/>
    </xf>
    <xf numFmtId="3" fontId="2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37" borderId="28" xfId="0" applyFont="1" applyFill="1" applyBorder="1" applyAlignment="1">
      <alignment/>
    </xf>
    <xf numFmtId="0" fontId="21" fillId="37" borderId="55" xfId="0" applyFont="1" applyFill="1" applyBorder="1" applyAlignment="1">
      <alignment/>
    </xf>
    <xf numFmtId="0" fontId="21" fillId="37" borderId="58" xfId="0" applyFont="1" applyFill="1" applyBorder="1" applyAlignment="1">
      <alignment/>
    </xf>
    <xf numFmtId="3" fontId="21" fillId="0" borderId="0" xfId="40" applyNumberFormat="1" applyFont="1" applyAlignment="1">
      <alignment horizontal="center"/>
    </xf>
    <xf numFmtId="0" fontId="21" fillId="37" borderId="18" xfId="0" applyFont="1" applyFill="1" applyBorder="1" applyAlignment="1">
      <alignment horizontal="left"/>
    </xf>
    <xf numFmtId="0" fontId="21" fillId="37" borderId="19" xfId="0" applyFont="1" applyFill="1" applyBorder="1" applyAlignment="1">
      <alignment horizontal="left"/>
    </xf>
    <xf numFmtId="0" fontId="21" fillId="37" borderId="34" xfId="0" applyFont="1" applyFill="1" applyBorder="1" applyAlignment="1">
      <alignment horizontal="left"/>
    </xf>
    <xf numFmtId="0" fontId="0" fillId="37" borderId="20" xfId="0" applyFill="1" applyBorder="1" applyAlignment="1">
      <alignment/>
    </xf>
    <xf numFmtId="0" fontId="21" fillId="0" borderId="35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center"/>
    </xf>
    <xf numFmtId="3" fontId="22" fillId="0" borderId="60" xfId="0" applyNumberFormat="1" applyFont="1" applyBorder="1" applyAlignment="1">
      <alignment horizontal="center" vertical="center"/>
    </xf>
    <xf numFmtId="3" fontId="22" fillId="0" borderId="6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2" fillId="0" borderId="62" xfId="0" applyNumberFormat="1" applyFont="1" applyBorder="1" applyAlignment="1">
      <alignment horizontal="center" vertical="center"/>
    </xf>
    <xf numFmtId="3" fontId="22" fillId="0" borderId="63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wrapText="1"/>
    </xf>
    <xf numFmtId="0" fontId="82" fillId="0" borderId="57" xfId="0" applyFont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82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92" fillId="0" borderId="0" xfId="0" applyFont="1" applyAlignment="1">
      <alignment horizontal="center" wrapText="1"/>
    </xf>
    <xf numFmtId="0" fontId="92" fillId="0" borderId="0" xfId="0" applyFont="1" applyAlignment="1">
      <alignment wrapText="1"/>
    </xf>
    <xf numFmtId="0" fontId="92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Layout" workbookViewId="0" topLeftCell="A1">
      <selection activeCell="E14" sqref="E14"/>
    </sheetView>
  </sheetViews>
  <sheetFormatPr defaultColWidth="9.00390625" defaultRowHeight="15"/>
  <cols>
    <col min="1" max="1" width="73.140625" style="0" customWidth="1"/>
    <col min="2" max="5" width="10.28125" style="0" customWidth="1"/>
  </cols>
  <sheetData>
    <row r="1" spans="1:4" ht="18">
      <c r="A1" s="365"/>
      <c r="B1" s="365"/>
      <c r="C1" s="365"/>
      <c r="D1" s="365"/>
    </row>
    <row r="2" spans="1:4" ht="50.25" customHeight="1">
      <c r="A2" s="366" t="s">
        <v>422</v>
      </c>
      <c r="B2" s="366"/>
      <c r="C2" s="366"/>
      <c r="D2" s="366"/>
    </row>
    <row r="3" spans="1:4" ht="27" customHeight="1">
      <c r="A3" s="26"/>
      <c r="B3" s="26"/>
      <c r="C3" s="26"/>
      <c r="D3" s="26"/>
    </row>
    <row r="4" spans="2:5" ht="22.5" customHeight="1">
      <c r="B4" s="367" t="s">
        <v>513</v>
      </c>
      <c r="C4" s="367" t="s">
        <v>514</v>
      </c>
      <c r="D4" s="367" t="s">
        <v>512</v>
      </c>
      <c r="E4" s="367" t="s">
        <v>503</v>
      </c>
    </row>
    <row r="5" spans="2:9" ht="22.5" customHeight="1">
      <c r="B5" s="370"/>
      <c r="C5" s="371"/>
      <c r="D5" s="368"/>
      <c r="E5" s="369"/>
      <c r="F5" s="3"/>
      <c r="G5" s="3"/>
      <c r="H5" s="3"/>
      <c r="I5" s="3"/>
    </row>
    <row r="6" spans="1:9" ht="15">
      <c r="A6" s="18" t="s">
        <v>26</v>
      </c>
      <c r="B6" s="138">
        <v>5868</v>
      </c>
      <c r="C6" s="138">
        <v>6430</v>
      </c>
      <c r="D6" s="138">
        <v>6165</v>
      </c>
      <c r="E6" s="167">
        <f aca="true" t="shared" si="0" ref="E6:E20">D6/C6*100</f>
        <v>95.8786936236392</v>
      </c>
      <c r="F6" s="3"/>
      <c r="G6" s="3"/>
      <c r="H6" s="3"/>
      <c r="I6" s="3"/>
    </row>
    <row r="7" spans="1:9" ht="15">
      <c r="A7" s="18" t="s">
        <v>27</v>
      </c>
      <c r="B7" s="138">
        <v>1571</v>
      </c>
      <c r="C7" s="138">
        <v>1580</v>
      </c>
      <c r="D7" s="138">
        <v>1383</v>
      </c>
      <c r="E7" s="167">
        <f t="shared" si="0"/>
        <v>87.53164556962025</v>
      </c>
      <c r="F7" s="3"/>
      <c r="G7" s="3"/>
      <c r="H7" s="3"/>
      <c r="I7" s="3"/>
    </row>
    <row r="8" spans="1:9" ht="15">
      <c r="A8" s="18" t="s">
        <v>28</v>
      </c>
      <c r="B8" s="138">
        <v>9298</v>
      </c>
      <c r="C8" s="138">
        <v>10513</v>
      </c>
      <c r="D8" s="138">
        <v>10015</v>
      </c>
      <c r="E8" s="167">
        <f t="shared" si="0"/>
        <v>95.2630077047465</v>
      </c>
      <c r="F8" s="3"/>
      <c r="G8" s="3"/>
      <c r="H8" s="3"/>
      <c r="I8" s="3"/>
    </row>
    <row r="9" spans="1:9" ht="15">
      <c r="A9" s="18" t="s">
        <v>29</v>
      </c>
      <c r="B9" s="138">
        <v>520</v>
      </c>
      <c r="C9" s="138">
        <v>500</v>
      </c>
      <c r="D9" s="138">
        <v>500</v>
      </c>
      <c r="E9" s="167">
        <f t="shared" si="0"/>
        <v>100</v>
      </c>
      <c r="F9" s="3"/>
      <c r="G9" s="3"/>
      <c r="H9" s="3"/>
      <c r="I9" s="3"/>
    </row>
    <row r="10" spans="1:9" ht="15">
      <c r="A10" s="18" t="s">
        <v>30</v>
      </c>
      <c r="B10" s="138">
        <v>812</v>
      </c>
      <c r="C10" s="138">
        <v>4794</v>
      </c>
      <c r="D10" s="138">
        <v>823</v>
      </c>
      <c r="E10" s="167">
        <f t="shared" si="0"/>
        <v>17.16729244889445</v>
      </c>
      <c r="F10" s="3"/>
      <c r="G10" s="3"/>
      <c r="H10" s="3"/>
      <c r="I10" s="3"/>
    </row>
    <row r="11" spans="1:9" ht="15">
      <c r="A11" s="18" t="s">
        <v>31</v>
      </c>
      <c r="B11" s="138">
        <v>2500</v>
      </c>
      <c r="C11" s="138">
        <v>5320</v>
      </c>
      <c r="D11" s="138">
        <v>5204</v>
      </c>
      <c r="E11" s="167">
        <f t="shared" si="0"/>
        <v>97.81954887218045</v>
      </c>
      <c r="F11" s="3"/>
      <c r="G11" s="3"/>
      <c r="H11" s="3"/>
      <c r="I11" s="3"/>
    </row>
    <row r="12" spans="1:9" ht="15">
      <c r="A12" s="18" t="s">
        <v>32</v>
      </c>
      <c r="B12" s="138">
        <v>8729</v>
      </c>
      <c r="C12" s="138">
        <v>9787</v>
      </c>
      <c r="D12" s="138">
        <v>8930</v>
      </c>
      <c r="E12" s="167">
        <f t="shared" si="0"/>
        <v>91.24348625728007</v>
      </c>
      <c r="F12" s="3"/>
      <c r="G12" s="3"/>
      <c r="H12" s="3"/>
      <c r="I12" s="3"/>
    </row>
    <row r="13" spans="1:9" ht="15">
      <c r="A13" s="18" t="s">
        <v>33</v>
      </c>
      <c r="B13" s="138"/>
      <c r="C13" s="138">
        <v>900</v>
      </c>
      <c r="D13" s="138">
        <v>900</v>
      </c>
      <c r="E13" s="167">
        <f t="shared" si="0"/>
        <v>100</v>
      </c>
      <c r="F13" s="3"/>
      <c r="G13" s="3"/>
      <c r="H13" s="3"/>
      <c r="I13" s="3"/>
    </row>
    <row r="14" spans="1:9" ht="15">
      <c r="A14" s="19" t="s">
        <v>25</v>
      </c>
      <c r="B14" s="139">
        <f>SUM(B6:B13)</f>
        <v>29298</v>
      </c>
      <c r="C14" s="139">
        <f>SUM(C6:C13)</f>
        <v>39824</v>
      </c>
      <c r="D14" s="139">
        <f>SUM(D6:D13)</f>
        <v>33920</v>
      </c>
      <c r="E14" s="168">
        <f t="shared" si="0"/>
        <v>85.17476898352751</v>
      </c>
      <c r="F14" s="3"/>
      <c r="G14" s="3"/>
      <c r="H14" s="3"/>
      <c r="I14" s="3"/>
    </row>
    <row r="15" spans="1:9" ht="15">
      <c r="A15" s="19" t="s">
        <v>34</v>
      </c>
      <c r="B15" s="138">
        <v>9446</v>
      </c>
      <c r="C15" s="138">
        <v>9429</v>
      </c>
      <c r="D15" s="138">
        <v>9429</v>
      </c>
      <c r="E15" s="167">
        <f t="shared" si="0"/>
        <v>100</v>
      </c>
      <c r="F15" s="3"/>
      <c r="G15" s="3"/>
      <c r="H15" s="3"/>
      <c r="I15" s="3"/>
    </row>
    <row r="16" spans="1:9" ht="15">
      <c r="A16" s="27" t="s">
        <v>420</v>
      </c>
      <c r="B16" s="140">
        <f>SUM(B14:B15)</f>
        <v>38744</v>
      </c>
      <c r="C16" s="140">
        <f>SUM(C14:C15)</f>
        <v>49253</v>
      </c>
      <c r="D16" s="140">
        <f>SUM(D14:D15)</f>
        <v>43349</v>
      </c>
      <c r="E16" s="169">
        <f t="shared" si="0"/>
        <v>88.01291291901</v>
      </c>
      <c r="F16" s="3"/>
      <c r="G16" s="3"/>
      <c r="H16" s="3"/>
      <c r="I16" s="3"/>
    </row>
    <row r="17" spans="1:9" ht="15">
      <c r="A17" s="18" t="s">
        <v>36</v>
      </c>
      <c r="B17" s="138">
        <v>7555</v>
      </c>
      <c r="C17" s="138">
        <v>8706</v>
      </c>
      <c r="D17" s="138">
        <v>8706</v>
      </c>
      <c r="E17" s="167">
        <f t="shared" si="0"/>
        <v>100</v>
      </c>
      <c r="F17" s="3"/>
      <c r="G17" s="3"/>
      <c r="H17" s="3"/>
      <c r="I17" s="3"/>
    </row>
    <row r="18" spans="1:9" ht="15">
      <c r="A18" s="18" t="s">
        <v>37</v>
      </c>
      <c r="B18" s="138">
        <v>9446</v>
      </c>
      <c r="C18" s="138">
        <v>13070</v>
      </c>
      <c r="D18" s="138">
        <v>13070</v>
      </c>
      <c r="E18" s="167">
        <f t="shared" si="0"/>
        <v>100</v>
      </c>
      <c r="F18" s="3"/>
      <c r="G18" s="3"/>
      <c r="H18" s="3"/>
      <c r="I18" s="3"/>
    </row>
    <row r="19" spans="1:9" ht="15">
      <c r="A19" s="18" t="s">
        <v>38</v>
      </c>
      <c r="B19" s="138">
        <v>7890</v>
      </c>
      <c r="C19" s="138">
        <v>6302</v>
      </c>
      <c r="D19" s="138">
        <v>6302</v>
      </c>
      <c r="E19" s="167">
        <f t="shared" si="0"/>
        <v>100</v>
      </c>
      <c r="F19" s="3"/>
      <c r="G19" s="3"/>
      <c r="H19" s="3"/>
      <c r="I19" s="3"/>
    </row>
    <row r="20" spans="1:9" ht="15">
      <c r="A20" s="18" t="s">
        <v>39</v>
      </c>
      <c r="B20" s="138">
        <v>6917</v>
      </c>
      <c r="C20" s="138">
        <v>6454</v>
      </c>
      <c r="D20" s="138">
        <v>6454</v>
      </c>
      <c r="E20" s="167">
        <f t="shared" si="0"/>
        <v>100</v>
      </c>
      <c r="F20" s="3"/>
      <c r="G20" s="3"/>
      <c r="H20" s="3"/>
      <c r="I20" s="3"/>
    </row>
    <row r="21" spans="1:9" ht="15">
      <c r="A21" s="18" t="s">
        <v>40</v>
      </c>
      <c r="B21" s="138"/>
      <c r="C21" s="138">
        <v>0</v>
      </c>
      <c r="D21" s="138">
        <v>0</v>
      </c>
      <c r="E21" s="168">
        <v>0</v>
      </c>
      <c r="F21" s="3"/>
      <c r="G21" s="3"/>
      <c r="H21" s="3"/>
      <c r="I21" s="3"/>
    </row>
    <row r="22" spans="1:9" ht="15">
      <c r="A22" s="18" t="s">
        <v>41</v>
      </c>
      <c r="B22" s="138"/>
      <c r="C22" s="138">
        <v>14</v>
      </c>
      <c r="D22" s="138">
        <v>14</v>
      </c>
      <c r="E22" s="168">
        <f>D22/C22*100</f>
        <v>100</v>
      </c>
      <c r="F22" s="3"/>
      <c r="G22" s="3"/>
      <c r="H22" s="3"/>
      <c r="I22" s="3"/>
    </row>
    <row r="23" spans="1:9" ht="15">
      <c r="A23" s="18" t="s">
        <v>42</v>
      </c>
      <c r="B23" s="138"/>
      <c r="C23" s="138">
        <v>150</v>
      </c>
      <c r="D23" s="138">
        <v>150</v>
      </c>
      <c r="E23" s="168">
        <f>D23/C23*100</f>
        <v>100</v>
      </c>
      <c r="F23" s="3"/>
      <c r="G23" s="3"/>
      <c r="H23" s="3"/>
      <c r="I23" s="3"/>
    </row>
    <row r="24" spans="1:9" ht="15">
      <c r="A24" s="19" t="s">
        <v>35</v>
      </c>
      <c r="B24" s="139">
        <f>SUM(B17:B23)</f>
        <v>31808</v>
      </c>
      <c r="C24" s="139">
        <f>SUM(C17:C23)</f>
        <v>34696</v>
      </c>
      <c r="D24" s="139">
        <f>SUM(D17:D23)</f>
        <v>34696</v>
      </c>
      <c r="E24" s="168">
        <f>D24/C24*100</f>
        <v>100</v>
      </c>
      <c r="F24" s="3"/>
      <c r="G24" s="3"/>
      <c r="H24" s="3"/>
      <c r="I24" s="3"/>
    </row>
    <row r="25" spans="1:9" ht="15">
      <c r="A25" s="19" t="s">
        <v>43</v>
      </c>
      <c r="B25" s="138">
        <v>6936</v>
      </c>
      <c r="C25" s="138">
        <v>14557</v>
      </c>
      <c r="D25" s="138">
        <v>14557</v>
      </c>
      <c r="E25" s="167">
        <f>D25/C25*100</f>
        <v>100</v>
      </c>
      <c r="F25" s="3"/>
      <c r="G25" s="3"/>
      <c r="H25" s="3"/>
      <c r="I25" s="3"/>
    </row>
    <row r="26" spans="1:9" ht="15">
      <c r="A26" s="27" t="s">
        <v>421</v>
      </c>
      <c r="B26" s="141">
        <f>SUM(B24+B25)</f>
        <v>38744</v>
      </c>
      <c r="C26" s="141">
        <f>SUM(C24+C25)</f>
        <v>49253</v>
      </c>
      <c r="D26" s="141">
        <f>SUM(D24+D25)</f>
        <v>49253</v>
      </c>
      <c r="E26" s="169">
        <f>D26/C26*100</f>
        <v>100</v>
      </c>
      <c r="F26" s="3"/>
      <c r="G26" s="3"/>
      <c r="H26" s="6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6">
    <mergeCell ref="A1:D1"/>
    <mergeCell ref="A2:D2"/>
    <mergeCell ref="D4:D5"/>
    <mergeCell ref="E4:E5"/>
    <mergeCell ref="B4:B5"/>
    <mergeCell ref="C4:C5"/>
  </mergeCells>
  <printOptions/>
  <pageMargins left="0.7086614173228347" right="0.7086614173228347" top="0.84375" bottom="0.7480314960629921" header="0.31496062992125984" footer="0.31496062992125984"/>
  <pageSetup fitToHeight="1" fitToWidth="1" horizontalDpi="300" verticalDpi="300" orientation="landscape" paperSize="9" r:id="rId1"/>
  <headerFooter>
    <oddHeader>&amp;L&amp;"Times New Roman,Félkövér"&amp;14Fertőboz  Község Önkormányzata&amp;C&amp;"Times New Roman,Félkövér"&amp;14 2014.évi Költségvetés 
végrehajtása&amp;R1.sz.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7"/>
  <sheetViews>
    <sheetView view="pageLayout" workbookViewId="0" topLeftCell="A1">
      <selection activeCell="E124" sqref="E124"/>
    </sheetView>
  </sheetViews>
  <sheetFormatPr defaultColWidth="9.140625" defaultRowHeight="15"/>
  <cols>
    <col min="1" max="1" width="99.00390625" style="0" customWidth="1"/>
    <col min="2" max="2" width="9.57421875" style="0" bestFit="1" customWidth="1"/>
    <col min="4" max="4" width="9.421875" style="0" bestFit="1" customWidth="1"/>
  </cols>
  <sheetData>
    <row r="1" spans="1:4" ht="15">
      <c r="A1" s="415" t="s">
        <v>529</v>
      </c>
      <c r="B1" s="376"/>
      <c r="C1" s="376"/>
      <c r="D1" s="376"/>
    </row>
    <row r="2" spans="1:4" ht="15">
      <c r="A2" s="366" t="s">
        <v>584</v>
      </c>
      <c r="B2" s="376"/>
      <c r="C2" s="376"/>
      <c r="D2" s="376"/>
    </row>
    <row r="4" spans="1:4" ht="15">
      <c r="A4" s="3" t="s">
        <v>585</v>
      </c>
      <c r="B4" s="3"/>
      <c r="C4" s="3"/>
      <c r="D4" s="3"/>
    </row>
    <row r="5" spans="1:4" ht="51">
      <c r="A5" s="123" t="s">
        <v>10</v>
      </c>
      <c r="B5" s="266" t="s">
        <v>532</v>
      </c>
      <c r="C5" s="266" t="s">
        <v>533</v>
      </c>
      <c r="D5" s="266" t="s">
        <v>534</v>
      </c>
    </row>
    <row r="6" spans="1:4" ht="18.75" customHeight="1">
      <c r="A6" s="269" t="s">
        <v>586</v>
      </c>
      <c r="B6" s="18"/>
      <c r="C6" s="18"/>
      <c r="D6" s="18"/>
    </row>
    <row r="7" spans="1:4" ht="18" customHeight="1">
      <c r="A7" s="267" t="s">
        <v>587</v>
      </c>
      <c r="B7" s="268"/>
      <c r="C7" s="268"/>
      <c r="D7" s="268">
        <v>558</v>
      </c>
    </row>
    <row r="8" spans="1:4" ht="18" customHeight="1">
      <c r="A8" s="267" t="s">
        <v>588</v>
      </c>
      <c r="B8" s="268">
        <v>2669</v>
      </c>
      <c r="C8" s="268"/>
      <c r="D8" s="268">
        <v>1096</v>
      </c>
    </row>
    <row r="9" spans="1:4" ht="18" customHeight="1">
      <c r="A9" s="267" t="s">
        <v>589</v>
      </c>
      <c r="B9" s="268"/>
      <c r="C9" s="268"/>
      <c r="D9" s="268"/>
    </row>
    <row r="10" spans="1:4" ht="18" customHeight="1">
      <c r="A10" s="269" t="s">
        <v>590</v>
      </c>
      <c r="B10" s="270">
        <v>2669</v>
      </c>
      <c r="C10" s="270"/>
      <c r="D10" s="270">
        <v>1654</v>
      </c>
    </row>
    <row r="11" spans="1:4" ht="18" customHeight="1">
      <c r="A11" s="267" t="s">
        <v>591</v>
      </c>
      <c r="B11" s="268">
        <v>166340</v>
      </c>
      <c r="C11" s="268"/>
      <c r="D11" s="268">
        <v>176709</v>
      </c>
    </row>
    <row r="12" spans="1:4" ht="18" customHeight="1">
      <c r="A12" s="267" t="s">
        <v>592</v>
      </c>
      <c r="B12" s="268">
        <v>3242</v>
      </c>
      <c r="C12" s="268"/>
      <c r="D12" s="268">
        <v>3000</v>
      </c>
    </row>
    <row r="13" spans="1:4" ht="18" customHeight="1">
      <c r="A13" s="267" t="s">
        <v>593</v>
      </c>
      <c r="B13" s="268"/>
      <c r="C13" s="268"/>
      <c r="D13" s="268"/>
    </row>
    <row r="14" spans="1:4" ht="18" customHeight="1">
      <c r="A14" s="267" t="s">
        <v>594</v>
      </c>
      <c r="B14" s="268">
        <v>7599</v>
      </c>
      <c r="C14" s="268"/>
      <c r="D14" s="268">
        <v>3146</v>
      </c>
    </row>
    <row r="15" spans="1:4" ht="18" customHeight="1">
      <c r="A15" s="267" t="s">
        <v>595</v>
      </c>
      <c r="B15" s="268"/>
      <c r="C15" s="268"/>
      <c r="D15" s="268"/>
    </row>
    <row r="16" spans="1:4" ht="18" customHeight="1">
      <c r="A16" s="269" t="s">
        <v>596</v>
      </c>
      <c r="B16" s="270">
        <v>177181</v>
      </c>
      <c r="C16" s="270"/>
      <c r="D16" s="270">
        <v>182885</v>
      </c>
    </row>
    <row r="17" spans="1:4" ht="18" customHeight="1">
      <c r="A17" s="267" t="s">
        <v>597</v>
      </c>
      <c r="B17" s="268">
        <v>1328</v>
      </c>
      <c r="C17" s="268"/>
      <c r="D17" s="268">
        <v>1328</v>
      </c>
    </row>
    <row r="18" spans="1:4" ht="18" customHeight="1">
      <c r="A18" s="267" t="s">
        <v>598</v>
      </c>
      <c r="B18" s="268"/>
      <c r="C18" s="268"/>
      <c r="D18" s="268"/>
    </row>
    <row r="19" spans="1:4" ht="18" customHeight="1">
      <c r="A19" s="267" t="s">
        <v>599</v>
      </c>
      <c r="B19" s="268"/>
      <c r="C19" s="268"/>
      <c r="D19" s="268"/>
    </row>
    <row r="20" spans="1:4" ht="18" customHeight="1">
      <c r="A20" s="269" t="s">
        <v>600</v>
      </c>
      <c r="B20" s="270">
        <v>1328</v>
      </c>
      <c r="C20" s="270"/>
      <c r="D20" s="270">
        <v>1328</v>
      </c>
    </row>
    <row r="21" spans="1:4" ht="18" customHeight="1">
      <c r="A21" s="267" t="s">
        <v>601</v>
      </c>
      <c r="B21" s="268"/>
      <c r="C21" s="268"/>
      <c r="D21" s="268"/>
    </row>
    <row r="22" spans="1:4" ht="18" customHeight="1">
      <c r="A22" s="267" t="s">
        <v>602</v>
      </c>
      <c r="B22" s="268"/>
      <c r="C22" s="268"/>
      <c r="D22" s="268"/>
    </row>
    <row r="23" spans="1:4" ht="18" customHeight="1">
      <c r="A23" s="269" t="s">
        <v>603</v>
      </c>
      <c r="B23" s="270"/>
      <c r="C23" s="270"/>
      <c r="D23" s="270"/>
    </row>
    <row r="24" spans="1:4" ht="18" customHeight="1">
      <c r="A24" s="269" t="s">
        <v>604</v>
      </c>
      <c r="B24" s="270">
        <v>181178</v>
      </c>
      <c r="C24" s="270"/>
      <c r="D24" s="270">
        <v>185837</v>
      </c>
    </row>
    <row r="25" spans="1:4" ht="18" customHeight="1">
      <c r="A25" s="267" t="s">
        <v>605</v>
      </c>
      <c r="B25" s="268"/>
      <c r="C25" s="268"/>
      <c r="D25" s="268"/>
    </row>
    <row r="26" spans="1:4" ht="18" customHeight="1">
      <c r="A26" s="267" t="s">
        <v>606</v>
      </c>
      <c r="B26" s="268"/>
      <c r="C26" s="268"/>
      <c r="D26" s="268"/>
    </row>
    <row r="27" spans="1:4" ht="18" customHeight="1">
      <c r="A27" s="267" t="s">
        <v>607</v>
      </c>
      <c r="B27" s="268"/>
      <c r="C27" s="268"/>
      <c r="D27" s="268"/>
    </row>
    <row r="28" spans="1:4" ht="18" customHeight="1">
      <c r="A28" s="267" t="s">
        <v>608</v>
      </c>
      <c r="B28" s="268"/>
      <c r="C28" s="268"/>
      <c r="D28" s="268"/>
    </row>
    <row r="29" spans="1:4" ht="18" customHeight="1">
      <c r="A29" s="267" t="s">
        <v>609</v>
      </c>
      <c r="B29" s="268"/>
      <c r="C29" s="268"/>
      <c r="D29" s="268"/>
    </row>
    <row r="30" spans="1:4" ht="18" customHeight="1">
      <c r="A30" s="269" t="s">
        <v>610</v>
      </c>
      <c r="B30" s="270"/>
      <c r="C30" s="270"/>
      <c r="D30" s="270"/>
    </row>
    <row r="31" spans="1:4" ht="18" customHeight="1">
      <c r="A31" s="267" t="s">
        <v>611</v>
      </c>
      <c r="B31" s="268"/>
      <c r="C31" s="268"/>
      <c r="D31" s="268"/>
    </row>
    <row r="32" spans="1:4" ht="18" customHeight="1">
      <c r="A32" s="267" t="s">
        <v>612</v>
      </c>
      <c r="B32" s="268"/>
      <c r="C32" s="268"/>
      <c r="D32" s="268"/>
    </row>
    <row r="33" spans="1:4" ht="18" customHeight="1">
      <c r="A33" s="267" t="s">
        <v>613</v>
      </c>
      <c r="B33" s="268"/>
      <c r="C33" s="268"/>
      <c r="D33" s="268"/>
    </row>
    <row r="34" spans="1:4" ht="18" customHeight="1">
      <c r="A34" s="267" t="s">
        <v>614</v>
      </c>
      <c r="B34" s="268"/>
      <c r="C34" s="268"/>
      <c r="D34" s="268"/>
    </row>
    <row r="35" spans="1:4" ht="18" customHeight="1">
      <c r="A35" s="267" t="s">
        <v>615</v>
      </c>
      <c r="B35" s="268"/>
      <c r="C35" s="268"/>
      <c r="D35" s="268"/>
    </row>
    <row r="36" spans="1:4" ht="18" customHeight="1">
      <c r="A36" s="267" t="s">
        <v>616</v>
      </c>
      <c r="B36" s="268"/>
      <c r="C36" s="268"/>
      <c r="D36" s="268"/>
    </row>
    <row r="37" spans="1:4" ht="18" customHeight="1">
      <c r="A37" s="267" t="s">
        <v>617</v>
      </c>
      <c r="B37" s="268"/>
      <c r="C37" s="268"/>
      <c r="D37" s="268"/>
    </row>
    <row r="38" spans="1:4" ht="18" customHeight="1">
      <c r="A38" s="269" t="s">
        <v>618</v>
      </c>
      <c r="B38" s="270"/>
      <c r="C38" s="270"/>
      <c r="D38" s="270"/>
    </row>
    <row r="39" spans="1:4" ht="18" customHeight="1">
      <c r="A39" s="269" t="s">
        <v>619</v>
      </c>
      <c r="B39" s="270"/>
      <c r="C39" s="270"/>
      <c r="D39" s="270"/>
    </row>
    <row r="40" spans="1:4" ht="18" customHeight="1">
      <c r="A40" s="267" t="s">
        <v>620</v>
      </c>
      <c r="B40" s="268"/>
      <c r="C40" s="268"/>
      <c r="D40" s="268"/>
    </row>
    <row r="41" spans="1:4" ht="18" customHeight="1">
      <c r="A41" s="267" t="s">
        <v>621</v>
      </c>
      <c r="B41" s="268"/>
      <c r="C41" s="268"/>
      <c r="D41" s="268"/>
    </row>
    <row r="42" spans="1:4" ht="18" customHeight="1">
      <c r="A42" s="267" t="s">
        <v>622</v>
      </c>
      <c r="B42" s="268">
        <v>2993</v>
      </c>
      <c r="C42" s="268"/>
      <c r="D42" s="268">
        <v>3665</v>
      </c>
    </row>
    <row r="43" spans="1:4" ht="18" customHeight="1">
      <c r="A43" s="267" t="s">
        <v>623</v>
      </c>
      <c r="B43" s="268"/>
      <c r="C43" s="268"/>
      <c r="D43" s="268"/>
    </row>
    <row r="44" spans="1:4" ht="18" customHeight="1">
      <c r="A44" s="267" t="s">
        <v>624</v>
      </c>
      <c r="B44" s="268">
        <v>20</v>
      </c>
      <c r="C44" s="268"/>
      <c r="D44" s="268">
        <v>0</v>
      </c>
    </row>
    <row r="45" spans="1:4" ht="18" customHeight="1">
      <c r="A45" s="269" t="s">
        <v>625</v>
      </c>
      <c r="B45" s="270">
        <v>3013</v>
      </c>
      <c r="C45" s="270"/>
      <c r="D45" s="270">
        <v>3665</v>
      </c>
    </row>
    <row r="46" spans="1:4" ht="18" customHeight="1">
      <c r="A46" s="267" t="s">
        <v>626</v>
      </c>
      <c r="B46" s="268"/>
      <c r="C46" s="268"/>
      <c r="D46" s="268"/>
    </row>
    <row r="47" spans="1:4" ht="18" customHeight="1">
      <c r="A47" s="267" t="s">
        <v>627</v>
      </c>
      <c r="B47" s="268"/>
      <c r="C47" s="268"/>
      <c r="D47" s="268"/>
    </row>
    <row r="48" spans="1:4" ht="18" customHeight="1">
      <c r="A48" s="267" t="s">
        <v>628</v>
      </c>
      <c r="B48" s="268">
        <v>5348</v>
      </c>
      <c r="C48" s="268"/>
      <c r="D48" s="268">
        <v>1754</v>
      </c>
    </row>
    <row r="49" spans="1:4" ht="18" customHeight="1">
      <c r="A49" s="267" t="s">
        <v>629</v>
      </c>
      <c r="B49" s="268">
        <v>0</v>
      </c>
      <c r="C49" s="268"/>
      <c r="D49" s="268">
        <v>186</v>
      </c>
    </row>
    <row r="50" spans="1:4" ht="18" customHeight="1">
      <c r="A50" s="267" t="s">
        <v>630</v>
      </c>
      <c r="B50" s="268">
        <v>0</v>
      </c>
      <c r="C50" s="268"/>
      <c r="D50" s="268">
        <v>18</v>
      </c>
    </row>
    <row r="51" spans="1:4" ht="18" customHeight="1">
      <c r="A51" s="267" t="s">
        <v>631</v>
      </c>
      <c r="B51" s="268"/>
      <c r="C51" s="268"/>
      <c r="D51" s="268"/>
    </row>
    <row r="52" spans="1:4" ht="18" customHeight="1">
      <c r="A52" s="267" t="s">
        <v>632</v>
      </c>
      <c r="B52" s="268"/>
      <c r="C52" s="268"/>
      <c r="D52" s="268"/>
    </row>
    <row r="53" spans="1:4" ht="18" customHeight="1">
      <c r="A53" s="267" t="s">
        <v>633</v>
      </c>
      <c r="B53" s="268"/>
      <c r="C53" s="268"/>
      <c r="D53" s="268"/>
    </row>
    <row r="54" spans="1:4" ht="18" customHeight="1">
      <c r="A54" s="269" t="s">
        <v>634</v>
      </c>
      <c r="B54" s="270">
        <f>SUM(B48:B53)</f>
        <v>5348</v>
      </c>
      <c r="C54" s="270"/>
      <c r="D54" s="270">
        <f>SUM(D48:D53)</f>
        <v>1958</v>
      </c>
    </row>
    <row r="55" spans="1:4" ht="18" customHeight="1">
      <c r="A55" s="267" t="s">
        <v>635</v>
      </c>
      <c r="B55" s="268"/>
      <c r="C55" s="268"/>
      <c r="D55" s="268"/>
    </row>
    <row r="56" spans="1:4" ht="18" customHeight="1">
      <c r="A56" s="267" t="s">
        <v>636</v>
      </c>
      <c r="B56" s="268"/>
      <c r="C56" s="268"/>
      <c r="D56" s="268"/>
    </row>
    <row r="57" spans="1:4" ht="18" customHeight="1">
      <c r="A57" s="267" t="s">
        <v>637</v>
      </c>
      <c r="B57" s="268"/>
      <c r="C57" s="268"/>
      <c r="D57" s="268"/>
    </row>
    <row r="58" spans="1:4" ht="18" customHeight="1">
      <c r="A58" s="267" t="s">
        <v>638</v>
      </c>
      <c r="B58" s="268"/>
      <c r="C58" s="268"/>
      <c r="D58" s="268"/>
    </row>
    <row r="59" spans="1:4" ht="18" customHeight="1">
      <c r="A59" s="267" t="s">
        <v>639</v>
      </c>
      <c r="B59" s="268"/>
      <c r="C59" s="268"/>
      <c r="D59" s="268"/>
    </row>
    <row r="60" spans="1:4" ht="18" customHeight="1">
      <c r="A60" s="267" t="s">
        <v>640</v>
      </c>
      <c r="B60" s="268"/>
      <c r="C60" s="268"/>
      <c r="D60" s="268"/>
    </row>
    <row r="61" spans="1:4" ht="18" customHeight="1">
      <c r="A61" s="267" t="s">
        <v>641</v>
      </c>
      <c r="B61" s="268"/>
      <c r="C61" s="268"/>
      <c r="D61" s="268"/>
    </row>
    <row r="62" spans="1:4" ht="18" customHeight="1">
      <c r="A62" s="267" t="s">
        <v>642</v>
      </c>
      <c r="B62" s="268"/>
      <c r="C62" s="268"/>
      <c r="D62" s="268"/>
    </row>
    <row r="63" spans="1:4" ht="18" customHeight="1">
      <c r="A63" s="269" t="s">
        <v>643</v>
      </c>
      <c r="B63" s="270"/>
      <c r="C63" s="270"/>
      <c r="D63" s="270"/>
    </row>
    <row r="64" spans="1:4" ht="18" customHeight="1">
      <c r="A64" s="267" t="s">
        <v>644</v>
      </c>
      <c r="B64" s="268">
        <v>44</v>
      </c>
      <c r="C64" s="268"/>
      <c r="D64" s="268">
        <v>80</v>
      </c>
    </row>
    <row r="65" spans="1:4" ht="18" customHeight="1">
      <c r="A65" s="267" t="s">
        <v>645</v>
      </c>
      <c r="B65" s="268"/>
      <c r="C65" s="268"/>
      <c r="D65" s="268"/>
    </row>
    <row r="66" spans="1:4" ht="18" customHeight="1">
      <c r="A66" s="267" t="s">
        <v>646</v>
      </c>
      <c r="B66" s="268"/>
      <c r="C66" s="268"/>
      <c r="D66" s="268"/>
    </row>
    <row r="67" spans="1:4" ht="18" customHeight="1">
      <c r="A67" s="267" t="s">
        <v>647</v>
      </c>
      <c r="B67" s="268"/>
      <c r="C67" s="268"/>
      <c r="D67" s="268"/>
    </row>
    <row r="68" spans="1:4" ht="18" customHeight="1">
      <c r="A68" s="267" t="s">
        <v>648</v>
      </c>
      <c r="B68" s="268"/>
      <c r="C68" s="268"/>
      <c r="D68" s="268">
        <v>36</v>
      </c>
    </row>
    <row r="69" spans="1:4" ht="18" customHeight="1">
      <c r="A69" s="267" t="s">
        <v>649</v>
      </c>
      <c r="B69" s="268">
        <v>44</v>
      </c>
      <c r="C69" s="268"/>
      <c r="D69" s="268">
        <v>44</v>
      </c>
    </row>
    <row r="70" spans="1:4" ht="18" customHeight="1">
      <c r="A70" s="267" t="s">
        <v>650</v>
      </c>
      <c r="B70" s="268"/>
      <c r="C70" s="268"/>
      <c r="D70" s="268"/>
    </row>
    <row r="71" spans="1:4" ht="18" customHeight="1">
      <c r="A71" s="267" t="s">
        <v>651</v>
      </c>
      <c r="B71" s="268"/>
      <c r="C71" s="268"/>
      <c r="D71" s="268"/>
    </row>
    <row r="72" spans="1:4" ht="18" customHeight="1">
      <c r="A72" s="267" t="s">
        <v>652</v>
      </c>
      <c r="B72" s="268"/>
      <c r="C72" s="268"/>
      <c r="D72" s="268"/>
    </row>
    <row r="73" spans="1:4" ht="18" customHeight="1">
      <c r="A73" s="267" t="s">
        <v>653</v>
      </c>
      <c r="B73" s="268"/>
      <c r="C73" s="268"/>
      <c r="D73" s="268"/>
    </row>
    <row r="74" spans="1:4" ht="18" customHeight="1">
      <c r="A74" s="267" t="s">
        <v>654</v>
      </c>
      <c r="B74" s="268"/>
      <c r="C74" s="268"/>
      <c r="D74" s="268"/>
    </row>
    <row r="75" spans="1:4" ht="18" customHeight="1">
      <c r="A75" s="267" t="s">
        <v>655</v>
      </c>
      <c r="B75" s="268"/>
      <c r="C75" s="268"/>
      <c r="D75" s="268"/>
    </row>
    <row r="76" spans="1:4" ht="18" customHeight="1">
      <c r="A76" s="269" t="s">
        <v>656</v>
      </c>
      <c r="B76" s="270">
        <v>44</v>
      </c>
      <c r="C76" s="270"/>
      <c r="D76" s="270">
        <v>80</v>
      </c>
    </row>
    <row r="77" spans="1:4" ht="18" customHeight="1">
      <c r="A77" s="269" t="s">
        <v>657</v>
      </c>
      <c r="B77" s="270">
        <f>SUM(B76+B54)</f>
        <v>5392</v>
      </c>
      <c r="C77" s="270"/>
      <c r="D77" s="270">
        <f>SUM(D76+D54)</f>
        <v>2038</v>
      </c>
    </row>
    <row r="78" spans="1:4" ht="18" customHeight="1">
      <c r="A78" s="269" t="s">
        <v>658</v>
      </c>
      <c r="B78" s="270">
        <v>7972</v>
      </c>
      <c r="C78" s="270"/>
      <c r="D78" s="270">
        <v>4476</v>
      </c>
    </row>
    <row r="79" spans="1:4" ht="18" customHeight="1">
      <c r="A79" s="267" t="s">
        <v>659</v>
      </c>
      <c r="B79" s="268"/>
      <c r="C79" s="268"/>
      <c r="D79" s="268">
        <v>180</v>
      </c>
    </row>
    <row r="80" spans="1:4" ht="18" customHeight="1">
      <c r="A80" s="267" t="s">
        <v>660</v>
      </c>
      <c r="B80" s="268"/>
      <c r="C80" s="268"/>
      <c r="D80" s="268"/>
    </row>
    <row r="81" spans="1:4" ht="18" customHeight="1">
      <c r="A81" s="267" t="s">
        <v>661</v>
      </c>
      <c r="B81" s="268"/>
      <c r="C81" s="268"/>
      <c r="D81" s="268"/>
    </row>
    <row r="82" spans="1:4" ht="18" customHeight="1">
      <c r="A82" s="269" t="s">
        <v>662</v>
      </c>
      <c r="B82" s="270"/>
      <c r="C82" s="270"/>
      <c r="D82" s="270">
        <f>SUM(D79:D81)</f>
        <v>180</v>
      </c>
    </row>
    <row r="83" spans="1:4" ht="18" customHeight="1">
      <c r="A83" s="288" t="s">
        <v>663</v>
      </c>
      <c r="B83" s="289">
        <f>SUM(B78+B79+B77+B45+B24)</f>
        <v>197555</v>
      </c>
      <c r="C83" s="289"/>
      <c r="D83" s="289">
        <f>SUM(D78+D79+D77+D45+D24)</f>
        <v>196196</v>
      </c>
    </row>
    <row r="84" spans="1:4" ht="18" customHeight="1">
      <c r="A84" s="269" t="s">
        <v>664</v>
      </c>
      <c r="B84" s="18"/>
      <c r="C84" s="18"/>
      <c r="D84" s="18"/>
    </row>
    <row r="85" spans="1:4" ht="18" customHeight="1">
      <c r="A85" s="267" t="s">
        <v>665</v>
      </c>
      <c r="B85" s="268">
        <v>181178</v>
      </c>
      <c r="C85" s="268"/>
      <c r="D85" s="268">
        <v>181178</v>
      </c>
    </row>
    <row r="86" spans="1:4" ht="18" customHeight="1">
      <c r="A86" s="267" t="s">
        <v>666</v>
      </c>
      <c r="B86" s="268"/>
      <c r="C86" s="268"/>
      <c r="D86" s="268"/>
    </row>
    <row r="87" spans="1:4" ht="18" customHeight="1">
      <c r="A87" s="267" t="s">
        <v>667</v>
      </c>
      <c r="B87" s="268">
        <v>2993</v>
      </c>
      <c r="C87" s="268"/>
      <c r="D87" s="268">
        <v>2993</v>
      </c>
    </row>
    <row r="88" spans="1:4" ht="18" customHeight="1">
      <c r="A88" s="267" t="s">
        <v>668</v>
      </c>
      <c r="B88" s="268">
        <v>6107</v>
      </c>
      <c r="C88" s="268"/>
      <c r="D88" s="268">
        <v>6107</v>
      </c>
    </row>
    <row r="89" spans="1:4" ht="18" customHeight="1">
      <c r="A89" s="267" t="s">
        <v>669</v>
      </c>
      <c r="B89" s="268"/>
      <c r="C89" s="268"/>
      <c r="D89" s="268"/>
    </row>
    <row r="90" spans="1:4" ht="18" customHeight="1">
      <c r="A90" s="267" t="s">
        <v>670</v>
      </c>
      <c r="B90" s="268"/>
      <c r="C90" s="268"/>
      <c r="D90" s="268">
        <v>-2780</v>
      </c>
    </row>
    <row r="91" spans="1:4" ht="18" customHeight="1">
      <c r="A91" s="269" t="s">
        <v>671</v>
      </c>
      <c r="B91" s="270">
        <f>SUM(B85:B90)</f>
        <v>190278</v>
      </c>
      <c r="C91" s="270"/>
      <c r="D91" s="270">
        <f>SUM(D85:D90)</f>
        <v>187498</v>
      </c>
    </row>
    <row r="92" spans="1:4" ht="18" customHeight="1">
      <c r="A92" s="267" t="s">
        <v>672</v>
      </c>
      <c r="B92" s="268"/>
      <c r="C92" s="268"/>
      <c r="D92" s="268">
        <v>3</v>
      </c>
    </row>
    <row r="93" spans="1:4" ht="18" customHeight="1">
      <c r="A93" s="267" t="s">
        <v>673</v>
      </c>
      <c r="B93" s="268"/>
      <c r="C93" s="268"/>
      <c r="D93" s="268"/>
    </row>
    <row r="94" spans="1:4" ht="18" customHeight="1">
      <c r="A94" s="267" t="s">
        <v>674</v>
      </c>
      <c r="B94" s="268">
        <v>249</v>
      </c>
      <c r="C94" s="268"/>
      <c r="D94" s="268">
        <v>37</v>
      </c>
    </row>
    <row r="95" spans="1:4" ht="18" customHeight="1">
      <c r="A95" s="267" t="s">
        <v>675</v>
      </c>
      <c r="B95" s="268"/>
      <c r="C95" s="268"/>
      <c r="D95" s="268"/>
    </row>
    <row r="96" spans="1:4" ht="18" customHeight="1">
      <c r="A96" s="267" t="s">
        <v>676</v>
      </c>
      <c r="B96" s="268"/>
      <c r="C96" s="268"/>
      <c r="D96" s="268"/>
    </row>
    <row r="97" spans="1:4" ht="18" customHeight="1">
      <c r="A97" s="267" t="s">
        <v>677</v>
      </c>
      <c r="B97" s="268"/>
      <c r="C97" s="268"/>
      <c r="D97" s="268">
        <v>116</v>
      </c>
    </row>
    <row r="98" spans="1:4" ht="18" customHeight="1">
      <c r="A98" s="267" t="s">
        <v>678</v>
      </c>
      <c r="B98" s="268"/>
      <c r="C98" s="268"/>
      <c r="D98" s="268">
        <v>22</v>
      </c>
    </row>
    <row r="99" spans="1:4" ht="18" customHeight="1">
      <c r="A99" s="267" t="s">
        <v>679</v>
      </c>
      <c r="B99" s="268"/>
      <c r="C99" s="268"/>
      <c r="D99" s="268"/>
    </row>
    <row r="100" spans="1:4" ht="18" customHeight="1">
      <c r="A100" s="267" t="s">
        <v>680</v>
      </c>
      <c r="B100" s="268">
        <v>4010</v>
      </c>
      <c r="C100" s="268"/>
      <c r="D100" s="268"/>
    </row>
    <row r="101" spans="1:4" ht="18" customHeight="1">
      <c r="A101" s="269" t="s">
        <v>681</v>
      </c>
      <c r="B101" s="270">
        <f>SUM(B92:B100)</f>
        <v>4259</v>
      </c>
      <c r="C101" s="270"/>
      <c r="D101" s="270">
        <f>SUM(D92:D100)</f>
        <v>178</v>
      </c>
    </row>
    <row r="102" spans="1:4" ht="18" customHeight="1">
      <c r="A102" s="267" t="s">
        <v>682</v>
      </c>
      <c r="B102" s="268"/>
      <c r="C102" s="268"/>
      <c r="D102" s="268"/>
    </row>
    <row r="103" spans="1:4" ht="18" customHeight="1">
      <c r="A103" s="267" t="s">
        <v>683</v>
      </c>
      <c r="B103" s="268"/>
      <c r="C103" s="268"/>
      <c r="D103" s="268"/>
    </row>
    <row r="104" spans="1:4" ht="18" customHeight="1">
      <c r="A104" s="267" t="s">
        <v>684</v>
      </c>
      <c r="B104" s="268"/>
      <c r="C104" s="268"/>
      <c r="D104" s="268"/>
    </row>
    <row r="105" spans="1:4" ht="18" customHeight="1">
      <c r="A105" s="267" t="s">
        <v>685</v>
      </c>
      <c r="B105" s="268"/>
      <c r="C105" s="268"/>
      <c r="D105" s="268"/>
    </row>
    <row r="106" spans="1:4" ht="18" customHeight="1">
      <c r="A106" s="267" t="s">
        <v>686</v>
      </c>
      <c r="B106" s="268"/>
      <c r="C106" s="268"/>
      <c r="D106" s="268"/>
    </row>
    <row r="107" spans="1:4" ht="18" customHeight="1">
      <c r="A107" s="267" t="s">
        <v>687</v>
      </c>
      <c r="B107" s="268"/>
      <c r="C107" s="268"/>
      <c r="D107" s="268">
        <v>1655</v>
      </c>
    </row>
    <row r="108" spans="1:4" ht="18" customHeight="1">
      <c r="A108" s="267" t="s">
        <v>688</v>
      </c>
      <c r="B108" s="268"/>
      <c r="C108" s="268"/>
      <c r="D108" s="268"/>
    </row>
    <row r="109" spans="1:4" ht="18" customHeight="1">
      <c r="A109" s="267" t="s">
        <v>689</v>
      </c>
      <c r="B109" s="268"/>
      <c r="C109" s="268"/>
      <c r="D109" s="268"/>
    </row>
    <row r="110" spans="1:4" ht="18" customHeight="1">
      <c r="A110" s="267" t="s">
        <v>690</v>
      </c>
      <c r="B110" s="268"/>
      <c r="C110" s="268"/>
      <c r="D110" s="268">
        <v>364</v>
      </c>
    </row>
    <row r="111" spans="1:4" ht="18" customHeight="1">
      <c r="A111" s="269" t="s">
        <v>691</v>
      </c>
      <c r="B111" s="270"/>
      <c r="C111" s="270"/>
      <c r="D111" s="270">
        <f>SUM(D103:D110)</f>
        <v>2019</v>
      </c>
    </row>
    <row r="112" spans="1:4" ht="18" customHeight="1">
      <c r="A112" s="267" t="s">
        <v>692</v>
      </c>
      <c r="B112" s="268">
        <v>2998</v>
      </c>
      <c r="C112" s="268"/>
      <c r="D112" s="268">
        <v>759</v>
      </c>
    </row>
    <row r="113" spans="1:4" ht="18" customHeight="1">
      <c r="A113" s="267" t="s">
        <v>693</v>
      </c>
      <c r="B113" s="268"/>
      <c r="C113" s="268"/>
      <c r="D113" s="268"/>
    </row>
    <row r="114" spans="1:4" ht="18" customHeight="1">
      <c r="A114" s="267" t="s">
        <v>694</v>
      </c>
      <c r="B114" s="268"/>
      <c r="C114" s="268"/>
      <c r="D114" s="268">
        <v>76</v>
      </c>
    </row>
    <row r="115" spans="1:4" ht="18" customHeight="1">
      <c r="A115" s="267" t="s">
        <v>695</v>
      </c>
      <c r="B115" s="268"/>
      <c r="C115" s="268"/>
      <c r="D115" s="268"/>
    </row>
    <row r="116" spans="1:4" ht="18" customHeight="1">
      <c r="A116" s="267" t="s">
        <v>696</v>
      </c>
      <c r="B116" s="270"/>
      <c r="C116" s="268"/>
      <c r="D116" s="268"/>
    </row>
    <row r="117" spans="1:4" ht="18" customHeight="1">
      <c r="A117" s="267" t="s">
        <v>697</v>
      </c>
      <c r="B117" s="268"/>
      <c r="C117" s="268"/>
      <c r="D117" s="268"/>
    </row>
    <row r="118" spans="1:4" ht="18" customHeight="1">
      <c r="A118" s="267" t="s">
        <v>698</v>
      </c>
      <c r="B118" s="268"/>
      <c r="C118" s="268"/>
      <c r="D118" s="268"/>
    </row>
    <row r="119" spans="1:11" ht="18" customHeight="1">
      <c r="A119" s="269" t="s">
        <v>699</v>
      </c>
      <c r="B119" s="270">
        <f>SUM(B112:B118)</f>
        <v>2998</v>
      </c>
      <c r="C119" s="270"/>
      <c r="D119" s="270">
        <f>SUM(D112:D118)</f>
        <v>835</v>
      </c>
      <c r="E119" s="11"/>
      <c r="F119" s="11"/>
      <c r="G119" s="11"/>
      <c r="H119" s="11"/>
      <c r="I119" s="11"/>
      <c r="J119" s="11"/>
      <c r="K119" s="11"/>
    </row>
    <row r="120" spans="1:11" ht="18" customHeight="1">
      <c r="A120" s="269" t="s">
        <v>700</v>
      </c>
      <c r="B120" s="270">
        <f>SUM(B119+B111+B101)</f>
        <v>7257</v>
      </c>
      <c r="C120" s="270"/>
      <c r="D120" s="270">
        <f>SUM(D119+D111+D101)</f>
        <v>3032</v>
      </c>
      <c r="E120" s="321"/>
      <c r="F120" s="321"/>
      <c r="G120" s="321"/>
      <c r="H120" s="321"/>
      <c r="I120" s="321"/>
      <c r="J120" s="321"/>
      <c r="K120" s="321"/>
    </row>
    <row r="121" spans="1:11" ht="18" customHeight="1">
      <c r="A121" s="269" t="s">
        <v>701</v>
      </c>
      <c r="B121" s="270">
        <v>20</v>
      </c>
      <c r="C121" s="270"/>
      <c r="D121" s="270">
        <v>2236</v>
      </c>
      <c r="E121" s="11"/>
      <c r="F121" s="11"/>
      <c r="G121" s="11"/>
      <c r="H121" s="11"/>
      <c r="I121" s="11"/>
      <c r="J121" s="11"/>
      <c r="K121" s="11"/>
    </row>
    <row r="122" spans="1:4" ht="18" customHeight="1">
      <c r="A122" s="269" t="s">
        <v>702</v>
      </c>
      <c r="B122" s="270"/>
      <c r="C122" s="270"/>
      <c r="D122" s="270"/>
    </row>
    <row r="123" spans="1:4" ht="18" customHeight="1">
      <c r="A123" s="267" t="s">
        <v>703</v>
      </c>
      <c r="B123" s="268"/>
      <c r="C123" s="268"/>
      <c r="D123" s="268"/>
    </row>
    <row r="124" spans="1:4" ht="18" customHeight="1">
      <c r="A124" s="267" t="s">
        <v>704</v>
      </c>
      <c r="B124" s="268"/>
      <c r="C124" s="268"/>
      <c r="D124" s="268">
        <v>480</v>
      </c>
    </row>
    <row r="125" spans="1:4" ht="18" customHeight="1">
      <c r="A125" s="267" t="s">
        <v>705</v>
      </c>
      <c r="B125" s="268"/>
      <c r="C125" s="268"/>
      <c r="D125" s="268">
        <v>2950</v>
      </c>
    </row>
    <row r="126" spans="1:4" ht="18" customHeight="1">
      <c r="A126" s="269" t="s">
        <v>706</v>
      </c>
      <c r="B126" s="270"/>
      <c r="C126" s="270"/>
      <c r="D126" s="270">
        <f>SUM(D124:D125)</f>
        <v>3430</v>
      </c>
    </row>
    <row r="127" spans="1:4" ht="18" customHeight="1">
      <c r="A127" s="288" t="s">
        <v>707</v>
      </c>
      <c r="B127" s="289">
        <f>SUM(B121+B126+B91+B120)</f>
        <v>197555</v>
      </c>
      <c r="C127" s="289"/>
      <c r="D127" s="289">
        <f>SUM(D121+D126+D91+D120)</f>
        <v>196196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 xml:space="preserve">&amp;L&amp;"Times New Roman,Félkövér"&amp;14Fertőboz Község&amp;"-,Félkövér"
Önkormányzata&amp;R11. számú m.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7.7109375" style="0" customWidth="1"/>
    <col min="2" max="3" width="15.7109375" style="0" customWidth="1"/>
  </cols>
  <sheetData>
    <row r="1" spans="1:3" ht="15">
      <c r="A1" s="415" t="s">
        <v>785</v>
      </c>
      <c r="B1" s="416"/>
      <c r="C1" s="423"/>
    </row>
    <row r="2" spans="1:3" ht="15">
      <c r="A2" s="366" t="s">
        <v>708</v>
      </c>
      <c r="B2" s="416"/>
      <c r="C2" s="423"/>
    </row>
    <row r="3" ht="15">
      <c r="C3" t="s">
        <v>786</v>
      </c>
    </row>
    <row r="5" spans="1:3" ht="15.75">
      <c r="A5" s="290" t="s">
        <v>10</v>
      </c>
      <c r="B5" s="290" t="s">
        <v>441</v>
      </c>
      <c r="C5" s="291" t="s">
        <v>709</v>
      </c>
    </row>
    <row r="6" spans="1:3" ht="18" customHeight="1">
      <c r="A6" s="267" t="s">
        <v>710</v>
      </c>
      <c r="B6" s="268">
        <v>34699</v>
      </c>
      <c r="C6" s="18"/>
    </row>
    <row r="7" spans="1:3" ht="18" customHeight="1">
      <c r="A7" s="267" t="s">
        <v>711</v>
      </c>
      <c r="B7" s="268">
        <v>33914</v>
      </c>
      <c r="C7" s="18"/>
    </row>
    <row r="8" spans="1:3" ht="18" customHeight="1">
      <c r="A8" s="269" t="s">
        <v>712</v>
      </c>
      <c r="B8" s="270">
        <v>785</v>
      </c>
      <c r="C8" s="18"/>
    </row>
    <row r="9" spans="1:3" ht="18" customHeight="1">
      <c r="A9" s="267" t="s">
        <v>713</v>
      </c>
      <c r="B9" s="268">
        <v>14557</v>
      </c>
      <c r="C9" s="18"/>
    </row>
    <row r="10" spans="1:3" ht="18" customHeight="1">
      <c r="A10" s="267" t="s">
        <v>714</v>
      </c>
      <c r="B10" s="268">
        <v>9429</v>
      </c>
      <c r="C10" s="18"/>
    </row>
    <row r="11" spans="1:3" ht="18" customHeight="1">
      <c r="A11" s="269" t="s">
        <v>715</v>
      </c>
      <c r="B11" s="270">
        <v>5128</v>
      </c>
      <c r="C11" s="18"/>
    </row>
    <row r="12" spans="1:3" ht="18" customHeight="1">
      <c r="A12" s="288" t="s">
        <v>716</v>
      </c>
      <c r="B12" s="289">
        <v>5913</v>
      </c>
      <c r="C12" s="292"/>
    </row>
    <row r="13" spans="1:3" ht="18" customHeight="1">
      <c r="A13" s="267" t="s">
        <v>717</v>
      </c>
      <c r="B13" s="268"/>
      <c r="C13" s="18"/>
    </row>
    <row r="14" spans="1:3" ht="18" customHeight="1">
      <c r="A14" s="267" t="s">
        <v>718</v>
      </c>
      <c r="B14" s="268"/>
      <c r="C14" s="18"/>
    </row>
    <row r="15" spans="1:3" ht="18" customHeight="1">
      <c r="A15" s="269" t="s">
        <v>719</v>
      </c>
      <c r="B15" s="270"/>
      <c r="C15" s="18"/>
    </row>
    <row r="16" spans="1:3" ht="18" customHeight="1">
      <c r="A16" s="267" t="s">
        <v>720</v>
      </c>
      <c r="B16" s="268"/>
      <c r="C16" s="18"/>
    </row>
    <row r="17" spans="1:3" ht="18" customHeight="1">
      <c r="A17" s="267" t="s">
        <v>721</v>
      </c>
      <c r="B17" s="268"/>
      <c r="C17" s="18"/>
    </row>
    <row r="18" spans="1:3" ht="18" customHeight="1">
      <c r="A18" s="269" t="s">
        <v>722</v>
      </c>
      <c r="B18" s="270"/>
      <c r="C18" s="18"/>
    </row>
    <row r="19" spans="1:3" ht="18" customHeight="1">
      <c r="A19" s="293" t="s">
        <v>723</v>
      </c>
      <c r="B19" s="294"/>
      <c r="C19" s="277"/>
    </row>
    <row r="20" spans="1:3" ht="18" customHeight="1">
      <c r="A20" s="269" t="s">
        <v>724</v>
      </c>
      <c r="B20" s="270">
        <v>5913</v>
      </c>
      <c r="C20" s="18"/>
    </row>
    <row r="21" spans="1:3" ht="18" customHeight="1">
      <c r="A21" s="288" t="s">
        <v>725</v>
      </c>
      <c r="B21" s="289">
        <v>1878</v>
      </c>
      <c r="C21" s="292"/>
    </row>
    <row r="22" spans="1:3" ht="18" customHeight="1">
      <c r="A22" s="288" t="s">
        <v>726</v>
      </c>
      <c r="B22" s="289">
        <v>4035</v>
      </c>
      <c r="C22" s="292"/>
    </row>
    <row r="23" spans="1:3" ht="18" customHeight="1">
      <c r="A23" s="293" t="s">
        <v>727</v>
      </c>
      <c r="B23" s="294"/>
      <c r="C23" s="277"/>
    </row>
    <row r="24" spans="1:3" ht="18" customHeight="1">
      <c r="A24" s="293" t="s">
        <v>728</v>
      </c>
      <c r="B24" s="294"/>
      <c r="C24" s="277"/>
    </row>
    <row r="25" spans="1:3" ht="18" customHeight="1">
      <c r="A25" s="295" t="s">
        <v>729</v>
      </c>
      <c r="B25" s="292"/>
      <c r="C25" s="29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86.28125" style="0" customWidth="1"/>
    <col min="2" max="4" width="13.7109375" style="0" customWidth="1"/>
  </cols>
  <sheetData>
    <row r="1" spans="1:4" ht="15">
      <c r="A1" s="375" t="s">
        <v>529</v>
      </c>
      <c r="B1" s="379"/>
      <c r="C1" s="423"/>
      <c r="D1" s="423"/>
    </row>
    <row r="2" spans="1:4" ht="67.5" customHeight="1">
      <c r="A2" s="366" t="s">
        <v>730</v>
      </c>
      <c r="B2" s="366"/>
      <c r="C2" s="426"/>
      <c r="D2" s="426"/>
    </row>
    <row r="3" spans="1:4" ht="18">
      <c r="A3" s="26"/>
      <c r="B3" s="26"/>
      <c r="C3" s="296" t="s">
        <v>787</v>
      </c>
      <c r="D3" s="296"/>
    </row>
    <row r="4" spans="1:2" ht="15">
      <c r="A4" s="3" t="s">
        <v>22</v>
      </c>
      <c r="B4" t="s">
        <v>766</v>
      </c>
    </row>
    <row r="5" spans="1:4" ht="30">
      <c r="A5" s="297" t="s">
        <v>731</v>
      </c>
      <c r="B5" s="271" t="s">
        <v>732</v>
      </c>
      <c r="C5" s="271" t="s">
        <v>733</v>
      </c>
      <c r="D5" s="298" t="s">
        <v>734</v>
      </c>
    </row>
    <row r="6" spans="1:4" ht="19.5" customHeight="1">
      <c r="A6" s="18" t="s">
        <v>26</v>
      </c>
      <c r="B6" s="18"/>
      <c r="C6" s="15"/>
      <c r="D6" s="15"/>
    </row>
    <row r="7" spans="1:4" ht="19.5" customHeight="1">
      <c r="A7" s="299" t="s">
        <v>27</v>
      </c>
      <c r="B7" s="18"/>
      <c r="C7" s="15"/>
      <c r="D7" s="15"/>
    </row>
    <row r="8" spans="1:4" ht="19.5" customHeight="1">
      <c r="A8" s="18" t="s">
        <v>28</v>
      </c>
      <c r="B8" s="18"/>
      <c r="C8" s="15"/>
      <c r="D8" s="15"/>
    </row>
    <row r="9" spans="1:4" ht="19.5" customHeight="1">
      <c r="A9" s="18" t="s">
        <v>29</v>
      </c>
      <c r="B9" s="18"/>
      <c r="C9" s="15"/>
      <c r="D9" s="15"/>
    </row>
    <row r="10" spans="1:4" ht="19.5" customHeight="1">
      <c r="A10" s="18" t="s">
        <v>30</v>
      </c>
      <c r="B10" s="18"/>
      <c r="C10" s="15"/>
      <c r="D10" s="15"/>
    </row>
    <row r="11" spans="1:4" ht="19.5" customHeight="1">
      <c r="A11" s="18" t="s">
        <v>31</v>
      </c>
      <c r="B11" s="18"/>
      <c r="C11" s="15"/>
      <c r="D11" s="15"/>
    </row>
    <row r="12" spans="1:4" ht="19.5" customHeight="1">
      <c r="A12" s="18" t="s">
        <v>32</v>
      </c>
      <c r="B12" s="18">
        <v>6904</v>
      </c>
      <c r="C12" s="322">
        <v>6197</v>
      </c>
      <c r="D12" s="322">
        <v>6197</v>
      </c>
    </row>
    <row r="13" spans="1:4" ht="19.5" customHeight="1">
      <c r="A13" s="18" t="s">
        <v>33</v>
      </c>
      <c r="B13" s="18"/>
      <c r="C13" s="15"/>
      <c r="D13" s="15"/>
    </row>
    <row r="14" spans="1:4" ht="19.5" customHeight="1">
      <c r="A14" s="300" t="s">
        <v>735</v>
      </c>
      <c r="B14" s="277"/>
      <c r="C14" s="286"/>
      <c r="D14" s="286"/>
    </row>
    <row r="15" spans="1:4" ht="19.5" customHeight="1">
      <c r="A15" s="102" t="s">
        <v>736</v>
      </c>
      <c r="B15" s="18"/>
      <c r="C15" s="15"/>
      <c r="D15" s="15"/>
    </row>
    <row r="16" spans="1:4" ht="19.5" customHeight="1">
      <c r="A16" s="102" t="s">
        <v>737</v>
      </c>
      <c r="B16" s="18">
        <v>9446</v>
      </c>
      <c r="C16" s="322">
        <v>9220</v>
      </c>
      <c r="D16" s="322">
        <v>9220</v>
      </c>
    </row>
    <row r="17" spans="1:4" ht="19.5" customHeight="1">
      <c r="A17" s="101" t="s">
        <v>738</v>
      </c>
      <c r="B17" s="18"/>
      <c r="C17" s="15"/>
      <c r="D17" s="15"/>
    </row>
    <row r="18" spans="1:4" ht="19.5" customHeight="1">
      <c r="A18" s="101" t="s">
        <v>739</v>
      </c>
      <c r="B18" s="18"/>
      <c r="C18" s="15"/>
      <c r="D18" s="15"/>
    </row>
    <row r="19" spans="1:4" ht="19.5" customHeight="1">
      <c r="A19" s="18" t="s">
        <v>740</v>
      </c>
      <c r="B19" s="18"/>
      <c r="C19" s="15"/>
      <c r="D19" s="15"/>
    </row>
    <row r="20" spans="1:4" ht="19.5" customHeight="1">
      <c r="A20" s="21" t="s">
        <v>741</v>
      </c>
      <c r="B20" s="18"/>
      <c r="C20" s="15"/>
      <c r="D20" s="15"/>
    </row>
    <row r="21" spans="1:4" ht="19.5" customHeight="1">
      <c r="A21" s="301" t="s">
        <v>742</v>
      </c>
      <c r="B21" s="302"/>
      <c r="C21" s="15"/>
      <c r="D21" s="15"/>
    </row>
    <row r="22" spans="1:4" ht="19.5" customHeight="1">
      <c r="A22" s="303" t="s">
        <v>743</v>
      </c>
      <c r="B22" s="304"/>
      <c r="C22" s="286"/>
      <c r="D22" s="286"/>
    </row>
    <row r="23" ht="19.5" customHeight="1"/>
    <row r="24" ht="19.5" customHeight="1"/>
    <row r="25" spans="1:4" ht="19.5" customHeight="1">
      <c r="A25" s="305" t="s">
        <v>731</v>
      </c>
      <c r="B25" s="271" t="s">
        <v>732</v>
      </c>
      <c r="C25" s="271" t="s">
        <v>733</v>
      </c>
      <c r="D25" s="298" t="s">
        <v>734</v>
      </c>
    </row>
    <row r="26" spans="1:4" ht="19.5" customHeight="1">
      <c r="A26" s="18" t="s">
        <v>26</v>
      </c>
      <c r="B26" s="18"/>
      <c r="C26" s="15"/>
      <c r="D26" s="15"/>
    </row>
    <row r="27" spans="1:4" ht="19.5" customHeight="1">
      <c r="A27" s="299" t="s">
        <v>27</v>
      </c>
      <c r="B27" s="18"/>
      <c r="C27" s="15"/>
      <c r="D27" s="15"/>
    </row>
    <row r="28" spans="1:4" ht="19.5" customHeight="1">
      <c r="A28" s="18" t="s">
        <v>28</v>
      </c>
      <c r="B28" s="18"/>
      <c r="C28" s="15"/>
      <c r="D28" s="15"/>
    </row>
    <row r="29" spans="1:4" ht="19.5" customHeight="1">
      <c r="A29" s="18" t="s">
        <v>29</v>
      </c>
      <c r="B29" s="18"/>
      <c r="C29" s="15"/>
      <c r="D29" s="15"/>
    </row>
    <row r="30" spans="1:4" ht="19.5" customHeight="1">
      <c r="A30" s="18" t="s">
        <v>30</v>
      </c>
      <c r="B30" s="18"/>
      <c r="C30" s="15"/>
      <c r="D30" s="15"/>
    </row>
    <row r="31" spans="1:4" ht="19.5" customHeight="1">
      <c r="A31" s="18" t="s">
        <v>31</v>
      </c>
      <c r="B31" s="18"/>
      <c r="C31" s="15"/>
      <c r="D31" s="15"/>
    </row>
    <row r="32" spans="1:4" ht="19.5" customHeight="1">
      <c r="A32" s="18" t="s">
        <v>32</v>
      </c>
      <c r="B32" s="18">
        <v>6904</v>
      </c>
      <c r="C32" s="322">
        <v>6197</v>
      </c>
      <c r="D32" s="322">
        <v>6197</v>
      </c>
    </row>
    <row r="33" spans="1:4" ht="19.5" customHeight="1">
      <c r="A33" s="18" t="s">
        <v>33</v>
      </c>
      <c r="B33" s="18"/>
      <c r="C33" s="15"/>
      <c r="D33" s="15"/>
    </row>
    <row r="34" spans="1:4" ht="19.5" customHeight="1">
      <c r="A34" s="300" t="s">
        <v>735</v>
      </c>
      <c r="B34" s="300">
        <f>SUM(B32:B33)</f>
        <v>6904</v>
      </c>
      <c r="C34" s="300">
        <f>SUM(C32:C33)</f>
        <v>6197</v>
      </c>
      <c r="D34" s="300">
        <f>SUM(D32:D33)</f>
        <v>6197</v>
      </c>
    </row>
    <row r="35" spans="1:4" ht="19.5" customHeight="1">
      <c r="A35" s="102" t="s">
        <v>736</v>
      </c>
      <c r="B35" s="18"/>
      <c r="C35" s="15"/>
      <c r="D35" s="15"/>
    </row>
    <row r="36" spans="1:4" ht="19.5" customHeight="1">
      <c r="A36" s="102" t="s">
        <v>737</v>
      </c>
      <c r="B36" s="18">
        <v>9446</v>
      </c>
      <c r="C36" s="322">
        <v>9220</v>
      </c>
      <c r="D36" s="322">
        <v>9220</v>
      </c>
    </row>
    <row r="37" spans="1:4" ht="19.5" customHeight="1">
      <c r="A37" s="101" t="s">
        <v>738</v>
      </c>
      <c r="B37" s="18"/>
      <c r="C37" s="15"/>
      <c r="D37" s="15"/>
    </row>
    <row r="38" spans="1:4" ht="19.5" customHeight="1">
      <c r="A38" s="101" t="s">
        <v>739</v>
      </c>
      <c r="B38" s="18"/>
      <c r="C38" s="15"/>
      <c r="D38" s="15"/>
    </row>
    <row r="39" spans="1:4" ht="19.5" customHeight="1">
      <c r="A39" s="18" t="s">
        <v>740</v>
      </c>
      <c r="B39" s="18">
        <v>778</v>
      </c>
      <c r="C39" s="322">
        <v>778</v>
      </c>
      <c r="D39" s="322">
        <v>778</v>
      </c>
    </row>
    <row r="40" spans="1:4" ht="19.5" customHeight="1">
      <c r="A40" s="21" t="s">
        <v>741</v>
      </c>
      <c r="B40" s="123">
        <f>SUM(B35:B39)</f>
        <v>10224</v>
      </c>
      <c r="C40" s="123">
        <f>SUM(C35:C39)</f>
        <v>9998</v>
      </c>
      <c r="D40" s="123">
        <f>SUM(D35:D39)</f>
        <v>9998</v>
      </c>
    </row>
    <row r="41" spans="1:4" ht="32.25" customHeight="1">
      <c r="A41" s="301" t="s">
        <v>742</v>
      </c>
      <c r="B41" s="323">
        <v>5436</v>
      </c>
      <c r="C41" s="323">
        <v>5419</v>
      </c>
      <c r="D41" s="323">
        <v>5419</v>
      </c>
    </row>
    <row r="42" spans="1:4" ht="19.5" customHeight="1">
      <c r="A42" s="303" t="s">
        <v>743</v>
      </c>
      <c r="B42" s="303">
        <f>SUM(B40:B41)</f>
        <v>15660</v>
      </c>
      <c r="C42" s="303">
        <f>SUM(C40:C41)</f>
        <v>15417</v>
      </c>
      <c r="D42" s="303">
        <f>SUM(D40:D41)</f>
        <v>15417</v>
      </c>
    </row>
    <row r="43" ht="19.5" customHeight="1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76" sqref="D76"/>
    </sheetView>
  </sheetViews>
  <sheetFormatPr defaultColWidth="9.140625" defaultRowHeight="15"/>
  <cols>
    <col min="1" max="1" width="52.8515625" style="0" customWidth="1"/>
    <col min="3" max="5" width="15.7109375" style="0" customWidth="1"/>
  </cols>
  <sheetData>
    <row r="1" spans="1:5" ht="20.25" customHeight="1">
      <c r="A1" s="375" t="s">
        <v>529</v>
      </c>
      <c r="B1" s="376"/>
      <c r="C1" s="376"/>
      <c r="D1" s="423"/>
      <c r="E1" s="423"/>
    </row>
    <row r="2" spans="1:5" ht="37.5" customHeight="1">
      <c r="A2" s="427" t="s">
        <v>744</v>
      </c>
      <c r="B2" s="428"/>
      <c r="C2" s="429"/>
      <c r="D2" s="430"/>
      <c r="E2" s="430"/>
    </row>
    <row r="3" ht="15">
      <c r="A3" s="3" t="s">
        <v>22</v>
      </c>
    </row>
    <row r="4" spans="1:5" ht="38.25">
      <c r="A4" s="123" t="s">
        <v>10</v>
      </c>
      <c r="B4" s="2" t="s">
        <v>45</v>
      </c>
      <c r="C4" s="319" t="s">
        <v>745</v>
      </c>
      <c r="D4" s="319" t="s">
        <v>746</v>
      </c>
      <c r="E4" s="319" t="s">
        <v>747</v>
      </c>
    </row>
    <row r="5" spans="1:5" ht="18" customHeight="1">
      <c r="A5" s="307" t="s">
        <v>748</v>
      </c>
      <c r="B5" s="184" t="s">
        <v>182</v>
      </c>
      <c r="C5" s="15"/>
      <c r="D5" s="15"/>
      <c r="E5" s="15"/>
    </row>
    <row r="6" spans="1:5" ht="18" customHeight="1">
      <c r="A6" s="308" t="s">
        <v>749</v>
      </c>
      <c r="B6" s="308" t="s">
        <v>182</v>
      </c>
      <c r="C6" s="15"/>
      <c r="D6" s="15"/>
      <c r="E6" s="15"/>
    </row>
    <row r="7" spans="1:5" ht="18" customHeight="1">
      <c r="A7" s="308" t="s">
        <v>750</v>
      </c>
      <c r="B7" s="308" t="s">
        <v>182</v>
      </c>
      <c r="C7" s="15"/>
      <c r="D7" s="15"/>
      <c r="E7" s="15"/>
    </row>
    <row r="8" spans="1:5" ht="18" customHeight="1">
      <c r="A8" s="307" t="s">
        <v>183</v>
      </c>
      <c r="B8" s="184" t="s">
        <v>184</v>
      </c>
      <c r="C8" s="15"/>
      <c r="D8" s="15"/>
      <c r="E8" s="15"/>
    </row>
    <row r="9" spans="1:5" ht="18" customHeight="1">
      <c r="A9" s="307" t="s">
        <v>751</v>
      </c>
      <c r="B9" s="184" t="s">
        <v>185</v>
      </c>
      <c r="C9" s="15">
        <v>9446</v>
      </c>
      <c r="D9" s="15">
        <v>9429</v>
      </c>
      <c r="E9" s="15">
        <v>9429</v>
      </c>
    </row>
    <row r="10" spans="1:5" ht="18" customHeight="1">
      <c r="A10" s="308" t="s">
        <v>749</v>
      </c>
      <c r="B10" s="308" t="s">
        <v>185</v>
      </c>
      <c r="C10" s="15"/>
      <c r="D10" s="15"/>
      <c r="E10" s="15"/>
    </row>
    <row r="11" spans="1:5" ht="18" customHeight="1">
      <c r="A11" s="308" t="s">
        <v>750</v>
      </c>
      <c r="B11" s="308" t="s">
        <v>752</v>
      </c>
      <c r="C11" s="15"/>
      <c r="D11" s="15"/>
      <c r="E11" s="15"/>
    </row>
    <row r="12" spans="1:5" ht="18" customHeight="1">
      <c r="A12" s="6" t="s">
        <v>345</v>
      </c>
      <c r="B12" s="189" t="s">
        <v>186</v>
      </c>
      <c r="C12" s="188">
        <f>SUM(C9:C11)</f>
        <v>9446</v>
      </c>
      <c r="D12" s="188">
        <f>SUM(D9:D11)</f>
        <v>9429</v>
      </c>
      <c r="E12" s="188">
        <f>SUM(E9:E11)</f>
        <v>9429</v>
      </c>
    </row>
    <row r="13" spans="1:5" ht="18" customHeight="1">
      <c r="A13" s="309" t="s">
        <v>753</v>
      </c>
      <c r="B13" s="184" t="s">
        <v>187</v>
      </c>
      <c r="C13" s="15"/>
      <c r="D13" s="15"/>
      <c r="E13" s="15"/>
    </row>
    <row r="14" spans="1:5" ht="18" customHeight="1">
      <c r="A14" s="308" t="s">
        <v>754</v>
      </c>
      <c r="B14" s="308" t="s">
        <v>187</v>
      </c>
      <c r="C14" s="15"/>
      <c r="D14" s="15"/>
      <c r="E14" s="15"/>
    </row>
    <row r="15" spans="1:5" ht="18" customHeight="1">
      <c r="A15" s="308" t="s">
        <v>755</v>
      </c>
      <c r="B15" s="308" t="s">
        <v>187</v>
      </c>
      <c r="C15" s="15"/>
      <c r="D15" s="15"/>
      <c r="E15" s="15"/>
    </row>
    <row r="16" spans="1:5" ht="18" customHeight="1">
      <c r="A16" s="309" t="s">
        <v>348</v>
      </c>
      <c r="B16" s="184" t="s">
        <v>188</v>
      </c>
      <c r="C16" s="15"/>
      <c r="D16" s="15"/>
      <c r="E16" s="15"/>
    </row>
    <row r="17" spans="1:5" ht="18" customHeight="1">
      <c r="A17" s="308" t="s">
        <v>750</v>
      </c>
      <c r="B17" s="308" t="s">
        <v>188</v>
      </c>
      <c r="C17" s="15"/>
      <c r="D17" s="15"/>
      <c r="E17" s="15"/>
    </row>
    <row r="18" spans="1:5" ht="18" customHeight="1">
      <c r="A18" s="7" t="s">
        <v>189</v>
      </c>
      <c r="B18" s="184" t="s">
        <v>190</v>
      </c>
      <c r="C18" s="15"/>
      <c r="D18" s="15"/>
      <c r="E18" s="15"/>
    </row>
    <row r="19" spans="1:5" ht="18" customHeight="1">
      <c r="A19" s="7" t="s">
        <v>756</v>
      </c>
      <c r="B19" s="184" t="s">
        <v>191</v>
      </c>
      <c r="C19" s="15"/>
      <c r="D19" s="15"/>
      <c r="E19" s="15"/>
    </row>
    <row r="20" spans="1:5" ht="18" customHeight="1">
      <c r="A20" s="308" t="s">
        <v>755</v>
      </c>
      <c r="B20" s="308" t="s">
        <v>191</v>
      </c>
      <c r="C20" s="15"/>
      <c r="D20" s="15"/>
      <c r="E20" s="15"/>
    </row>
    <row r="21" spans="1:5" ht="18" customHeight="1">
      <c r="A21" s="308" t="s">
        <v>750</v>
      </c>
      <c r="B21" s="308" t="s">
        <v>191</v>
      </c>
      <c r="C21" s="15"/>
      <c r="D21" s="15"/>
      <c r="E21" s="15"/>
    </row>
    <row r="22" spans="1:5" ht="18" customHeight="1">
      <c r="A22" s="310" t="s">
        <v>346</v>
      </c>
      <c r="B22" s="189" t="s">
        <v>192</v>
      </c>
      <c r="C22" s="15"/>
      <c r="D22" s="15"/>
      <c r="E22" s="15"/>
    </row>
    <row r="23" spans="1:5" ht="18" customHeight="1">
      <c r="A23" s="309" t="s">
        <v>193</v>
      </c>
      <c r="B23" s="184" t="s">
        <v>194</v>
      </c>
      <c r="C23" s="15"/>
      <c r="D23" s="15"/>
      <c r="E23" s="15"/>
    </row>
    <row r="24" spans="1:5" ht="18" customHeight="1">
      <c r="A24" s="309" t="s">
        <v>195</v>
      </c>
      <c r="B24" s="184" t="s">
        <v>196</v>
      </c>
      <c r="C24" s="15"/>
      <c r="D24" s="15"/>
      <c r="E24" s="15"/>
    </row>
    <row r="25" spans="1:5" ht="18" customHeight="1">
      <c r="A25" s="309" t="s">
        <v>199</v>
      </c>
      <c r="B25" s="184" t="s">
        <v>200</v>
      </c>
      <c r="C25" s="15"/>
      <c r="D25" s="15"/>
      <c r="E25" s="15"/>
    </row>
    <row r="26" spans="1:5" ht="18" customHeight="1">
      <c r="A26" s="309" t="s">
        <v>201</v>
      </c>
      <c r="B26" s="184" t="s">
        <v>202</v>
      </c>
      <c r="C26" s="15"/>
      <c r="D26" s="15"/>
      <c r="E26" s="15"/>
    </row>
    <row r="27" spans="1:5" ht="18" customHeight="1">
      <c r="A27" s="309" t="s">
        <v>203</v>
      </c>
      <c r="B27" s="184" t="s">
        <v>204</v>
      </c>
      <c r="C27" s="15"/>
      <c r="D27" s="15"/>
      <c r="E27" s="15"/>
    </row>
    <row r="28" spans="1:5" ht="18" customHeight="1">
      <c r="A28" s="311" t="s">
        <v>347</v>
      </c>
      <c r="B28" s="312" t="s">
        <v>205</v>
      </c>
      <c r="C28" s="324">
        <f>SUM(C12)</f>
        <v>9446</v>
      </c>
      <c r="D28" s="324">
        <f>SUM(D12)</f>
        <v>9429</v>
      </c>
      <c r="E28" s="324">
        <f>SUM(E12)</f>
        <v>9429</v>
      </c>
    </row>
    <row r="29" spans="1:5" ht="18" customHeight="1">
      <c r="A29" s="309" t="s">
        <v>206</v>
      </c>
      <c r="B29" s="184" t="s">
        <v>207</v>
      </c>
      <c r="C29" s="15"/>
      <c r="D29" s="15"/>
      <c r="E29" s="15"/>
    </row>
    <row r="30" spans="1:5" ht="18" customHeight="1">
      <c r="A30" s="307" t="s">
        <v>208</v>
      </c>
      <c r="B30" s="184" t="s">
        <v>209</v>
      </c>
      <c r="C30" s="15"/>
      <c r="D30" s="15"/>
      <c r="E30" s="15"/>
    </row>
    <row r="31" spans="1:5" ht="18" customHeight="1">
      <c r="A31" s="309" t="s">
        <v>757</v>
      </c>
      <c r="B31" s="184" t="s">
        <v>210</v>
      </c>
      <c r="C31" s="15"/>
      <c r="D31" s="15"/>
      <c r="E31" s="15"/>
    </row>
    <row r="32" spans="1:5" ht="18" customHeight="1">
      <c r="A32" s="308" t="s">
        <v>750</v>
      </c>
      <c r="B32" s="308" t="s">
        <v>210</v>
      </c>
      <c r="C32" s="15"/>
      <c r="D32" s="15"/>
      <c r="E32" s="15"/>
    </row>
    <row r="33" spans="1:5" ht="18" customHeight="1">
      <c r="A33" s="309" t="s">
        <v>349</v>
      </c>
      <c r="B33" s="184" t="s">
        <v>211</v>
      </c>
      <c r="C33" s="15"/>
      <c r="D33" s="15"/>
      <c r="E33" s="15"/>
    </row>
    <row r="34" spans="1:5" ht="18" customHeight="1">
      <c r="A34" s="308" t="s">
        <v>758</v>
      </c>
      <c r="B34" s="308" t="s">
        <v>211</v>
      </c>
      <c r="C34" s="15"/>
      <c r="D34" s="15"/>
      <c r="E34" s="15"/>
    </row>
    <row r="35" spans="1:5" ht="18" customHeight="1">
      <c r="A35" s="308" t="s">
        <v>759</v>
      </c>
      <c r="B35" s="308" t="s">
        <v>211</v>
      </c>
      <c r="C35" s="15"/>
      <c r="D35" s="15"/>
      <c r="E35" s="15"/>
    </row>
    <row r="36" spans="1:5" ht="18" customHeight="1">
      <c r="A36" s="308" t="s">
        <v>760</v>
      </c>
      <c r="B36" s="308" t="s">
        <v>211</v>
      </c>
      <c r="C36" s="15"/>
      <c r="D36" s="15"/>
      <c r="E36" s="15"/>
    </row>
    <row r="37" spans="1:5" ht="18" customHeight="1">
      <c r="A37" s="308" t="s">
        <v>750</v>
      </c>
      <c r="B37" s="308" t="s">
        <v>211</v>
      </c>
      <c r="C37" s="15"/>
      <c r="D37" s="15"/>
      <c r="E37" s="15"/>
    </row>
    <row r="38" spans="1:5" ht="18" customHeight="1">
      <c r="A38" s="311" t="s">
        <v>350</v>
      </c>
      <c r="B38" s="312" t="s">
        <v>212</v>
      </c>
      <c r="C38" s="313"/>
      <c r="D38" s="313"/>
      <c r="E38" s="313"/>
    </row>
    <row r="39" spans="1:5" ht="23.25" customHeight="1">
      <c r="A39" s="123" t="s">
        <v>10</v>
      </c>
      <c r="B39" s="2" t="s">
        <v>45</v>
      </c>
      <c r="C39" s="306" t="s">
        <v>745</v>
      </c>
      <c r="D39" s="306" t="s">
        <v>746</v>
      </c>
      <c r="E39" s="306" t="s">
        <v>747</v>
      </c>
    </row>
    <row r="40" spans="1:5" ht="18" customHeight="1">
      <c r="A40" s="309" t="s">
        <v>414</v>
      </c>
      <c r="B40" s="184" t="s">
        <v>294</v>
      </c>
      <c r="C40" s="15"/>
      <c r="D40" s="15"/>
      <c r="E40" s="15"/>
    </row>
    <row r="41" spans="1:5" ht="18" customHeight="1">
      <c r="A41" s="314" t="s">
        <v>749</v>
      </c>
      <c r="B41" s="314" t="s">
        <v>294</v>
      </c>
      <c r="C41" s="15"/>
      <c r="D41" s="15"/>
      <c r="E41" s="15"/>
    </row>
    <row r="42" spans="1:5" ht="18" customHeight="1">
      <c r="A42" s="307" t="s">
        <v>295</v>
      </c>
      <c r="B42" s="184" t="s">
        <v>296</v>
      </c>
      <c r="C42" s="15"/>
      <c r="D42" s="15"/>
      <c r="E42" s="15"/>
    </row>
    <row r="43" spans="1:5" ht="18" customHeight="1">
      <c r="A43" s="309" t="s">
        <v>761</v>
      </c>
      <c r="B43" s="184" t="s">
        <v>297</v>
      </c>
      <c r="C43" s="15">
        <v>5436</v>
      </c>
      <c r="D43" s="15">
        <v>5419</v>
      </c>
      <c r="E43" s="15">
        <v>5419</v>
      </c>
    </row>
    <row r="44" spans="1:5" ht="18" customHeight="1">
      <c r="A44" s="314" t="s">
        <v>749</v>
      </c>
      <c r="B44" s="314" t="s">
        <v>297</v>
      </c>
      <c r="C44" s="15"/>
      <c r="D44" s="15"/>
      <c r="E44" s="15"/>
    </row>
    <row r="45" spans="1:5" ht="18" customHeight="1">
      <c r="A45" s="6" t="s">
        <v>434</v>
      </c>
      <c r="B45" s="189" t="s">
        <v>298</v>
      </c>
      <c r="C45" s="188">
        <f>SUM(C43:C44)</f>
        <v>5436</v>
      </c>
      <c r="D45" s="188">
        <f>SUM(D43:D44)</f>
        <v>5419</v>
      </c>
      <c r="E45" s="188">
        <f>SUM(E43:E44)</f>
        <v>5419</v>
      </c>
    </row>
    <row r="46" spans="1:5" ht="18" customHeight="1">
      <c r="A46" s="307" t="s">
        <v>762</v>
      </c>
      <c r="B46" s="184" t="s">
        <v>299</v>
      </c>
      <c r="C46" s="15"/>
      <c r="D46" s="15"/>
      <c r="E46" s="15"/>
    </row>
    <row r="47" spans="1:5" ht="18" customHeight="1">
      <c r="A47" s="314" t="s">
        <v>754</v>
      </c>
      <c r="B47" s="314" t="s">
        <v>299</v>
      </c>
      <c r="C47" s="15"/>
      <c r="D47" s="15"/>
      <c r="E47" s="15"/>
    </row>
    <row r="48" spans="1:5" ht="18" customHeight="1">
      <c r="A48" s="309" t="s">
        <v>300</v>
      </c>
      <c r="B48" s="184" t="s">
        <v>301</v>
      </c>
      <c r="C48" s="15"/>
      <c r="D48" s="15"/>
      <c r="E48" s="15"/>
    </row>
    <row r="49" spans="1:5" ht="18" customHeight="1">
      <c r="A49" s="7" t="s">
        <v>763</v>
      </c>
      <c r="B49" s="184" t="s">
        <v>302</v>
      </c>
      <c r="C49" s="15"/>
      <c r="D49" s="15"/>
      <c r="E49" s="15"/>
    </row>
    <row r="50" spans="1:5" ht="18" customHeight="1">
      <c r="A50" s="314" t="s">
        <v>755</v>
      </c>
      <c r="B50" s="314" t="s">
        <v>302</v>
      </c>
      <c r="C50" s="15"/>
      <c r="D50" s="15"/>
      <c r="E50" s="15"/>
    </row>
    <row r="51" spans="1:5" ht="18" customHeight="1">
      <c r="A51" s="309" t="s">
        <v>303</v>
      </c>
      <c r="B51" s="184" t="s">
        <v>304</v>
      </c>
      <c r="C51" s="15"/>
      <c r="D51" s="15"/>
      <c r="E51" s="15"/>
    </row>
    <row r="52" spans="1:5" ht="18" customHeight="1">
      <c r="A52" s="310" t="s">
        <v>435</v>
      </c>
      <c r="B52" s="189" t="s">
        <v>305</v>
      </c>
      <c r="C52" s="15"/>
      <c r="D52" s="15"/>
      <c r="E52" s="15"/>
    </row>
    <row r="53" spans="1:5" ht="18" customHeight="1">
      <c r="A53" s="310" t="s">
        <v>309</v>
      </c>
      <c r="B53" s="189" t="s">
        <v>310</v>
      </c>
      <c r="C53" s="15"/>
      <c r="D53" s="15"/>
      <c r="E53" s="15"/>
    </row>
    <row r="54" spans="1:5" ht="18" customHeight="1">
      <c r="A54" s="310" t="s">
        <v>311</v>
      </c>
      <c r="B54" s="189" t="s">
        <v>312</v>
      </c>
      <c r="C54" s="15"/>
      <c r="D54" s="15"/>
      <c r="E54" s="15"/>
    </row>
    <row r="55" spans="1:5" ht="18" customHeight="1">
      <c r="A55" s="310" t="s">
        <v>315</v>
      </c>
      <c r="B55" s="189" t="s">
        <v>316</v>
      </c>
      <c r="C55" s="15"/>
      <c r="D55" s="15"/>
      <c r="E55" s="15"/>
    </row>
    <row r="56" spans="1:5" ht="18" customHeight="1">
      <c r="A56" s="6" t="s">
        <v>764</v>
      </c>
      <c r="B56" s="189" t="s">
        <v>317</v>
      </c>
      <c r="C56" s="15"/>
      <c r="D56" s="15"/>
      <c r="E56" s="15"/>
    </row>
    <row r="57" spans="1:5" ht="18" customHeight="1">
      <c r="A57" s="278" t="s">
        <v>765</v>
      </c>
      <c r="B57" s="189" t="s">
        <v>317</v>
      </c>
      <c r="C57" s="15"/>
      <c r="D57" s="15"/>
      <c r="E57" s="15"/>
    </row>
    <row r="58" spans="1:6" ht="18" customHeight="1">
      <c r="A58" s="315" t="s">
        <v>437</v>
      </c>
      <c r="B58" s="316" t="s">
        <v>318</v>
      </c>
      <c r="C58" s="325">
        <f>SUM(C45)</f>
        <v>5436</v>
      </c>
      <c r="D58" s="325">
        <f>SUM(D45)</f>
        <v>5419</v>
      </c>
      <c r="E58" s="325">
        <f>SUM(E45)</f>
        <v>5419</v>
      </c>
      <c r="F58" s="326"/>
    </row>
    <row r="59" spans="1:5" ht="18" customHeight="1">
      <c r="A59" s="307" t="s">
        <v>319</v>
      </c>
      <c r="B59" s="184" t="s">
        <v>320</v>
      </c>
      <c r="C59" s="15"/>
      <c r="D59" s="15"/>
      <c r="E59" s="15"/>
    </row>
    <row r="60" spans="1:5" ht="18" customHeight="1">
      <c r="A60" s="7" t="s">
        <v>321</v>
      </c>
      <c r="B60" s="184" t="s">
        <v>322</v>
      </c>
      <c r="C60" s="15"/>
      <c r="D60" s="15"/>
      <c r="E60" s="15"/>
    </row>
    <row r="61" spans="1:5" ht="18" customHeight="1">
      <c r="A61" s="309" t="s">
        <v>323</v>
      </c>
      <c r="B61" s="184" t="s">
        <v>324</v>
      </c>
      <c r="C61" s="15"/>
      <c r="D61" s="15"/>
      <c r="E61" s="15"/>
    </row>
    <row r="62" spans="1:5" ht="18" customHeight="1">
      <c r="A62" s="309" t="s">
        <v>419</v>
      </c>
      <c r="B62" s="184" t="s">
        <v>325</v>
      </c>
      <c r="C62" s="15"/>
      <c r="D62" s="15"/>
      <c r="E62" s="15"/>
    </row>
    <row r="63" spans="1:5" ht="18" customHeight="1">
      <c r="A63" s="314" t="s">
        <v>758</v>
      </c>
      <c r="B63" s="314" t="s">
        <v>325</v>
      </c>
      <c r="C63" s="15"/>
      <c r="D63" s="15"/>
      <c r="E63" s="15"/>
    </row>
    <row r="64" spans="1:5" ht="18" customHeight="1">
      <c r="A64" s="314" t="s">
        <v>759</v>
      </c>
      <c r="B64" s="314" t="s">
        <v>325</v>
      </c>
      <c r="C64" s="15"/>
      <c r="D64" s="15"/>
      <c r="E64" s="15"/>
    </row>
    <row r="65" spans="1:5" ht="18" customHeight="1">
      <c r="A65" s="317" t="s">
        <v>760</v>
      </c>
      <c r="B65" s="317" t="s">
        <v>325</v>
      </c>
      <c r="C65" s="15"/>
      <c r="D65" s="15"/>
      <c r="E65" s="15"/>
    </row>
    <row r="66" spans="1:5" ht="18" customHeight="1">
      <c r="A66" s="318" t="s">
        <v>438</v>
      </c>
      <c r="B66" s="316" t="s">
        <v>326</v>
      </c>
      <c r="C66" s="287"/>
      <c r="D66" s="287"/>
      <c r="E66" s="287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">
      <selection activeCell="D135" sqref="D135"/>
    </sheetView>
  </sheetViews>
  <sheetFormatPr defaultColWidth="9.140625" defaultRowHeight="15"/>
  <cols>
    <col min="1" max="1" width="70.7109375" style="0" customWidth="1"/>
    <col min="3" max="6" width="11.7109375" style="0" customWidth="1"/>
  </cols>
  <sheetData>
    <row r="1" spans="1:6" ht="20.25" customHeight="1">
      <c r="A1" s="375"/>
      <c r="B1" s="376"/>
      <c r="C1" s="376"/>
      <c r="D1" s="376"/>
      <c r="E1" s="376"/>
      <c r="F1" s="377"/>
    </row>
    <row r="2" spans="1:6" ht="19.5" customHeight="1">
      <c r="A2" s="378" t="s">
        <v>508</v>
      </c>
      <c r="B2" s="379"/>
      <c r="C2" s="379"/>
      <c r="D2" s="379"/>
      <c r="E2" s="379"/>
      <c r="F2" s="380"/>
    </row>
    <row r="3" ht="22.5" customHeight="1">
      <c r="A3" s="20" t="s">
        <v>497</v>
      </c>
    </row>
    <row r="4" spans="1:6" ht="15">
      <c r="A4" s="3" t="s">
        <v>11</v>
      </c>
      <c r="C4" s="381" t="s">
        <v>441</v>
      </c>
      <c r="D4" s="382"/>
      <c r="E4" s="382"/>
      <c r="F4" s="383"/>
    </row>
    <row r="5" spans="1:6" ht="44.25" customHeight="1">
      <c r="A5" s="1" t="s">
        <v>44</v>
      </c>
      <c r="B5" s="2" t="s">
        <v>45</v>
      </c>
      <c r="C5" s="142" t="s">
        <v>495</v>
      </c>
      <c r="D5" s="142" t="s">
        <v>510</v>
      </c>
      <c r="E5" s="142" t="s">
        <v>509</v>
      </c>
      <c r="F5" s="143" t="s">
        <v>496</v>
      </c>
    </row>
    <row r="6" spans="1:6" ht="16.5" customHeight="1">
      <c r="A6" s="113" t="s">
        <v>46</v>
      </c>
      <c r="B6" s="114" t="s">
        <v>47</v>
      </c>
      <c r="C6" s="128">
        <v>2594</v>
      </c>
      <c r="D6" s="128">
        <v>3049</v>
      </c>
      <c r="E6" s="128">
        <v>2961</v>
      </c>
      <c r="F6" s="171">
        <f>E6/D6*100</f>
        <v>97.11380780583798</v>
      </c>
    </row>
    <row r="7" spans="1:6" ht="16.5" customHeight="1">
      <c r="A7" s="113" t="s">
        <v>48</v>
      </c>
      <c r="B7" s="115" t="s">
        <v>49</v>
      </c>
      <c r="C7" s="128">
        <v>65</v>
      </c>
      <c r="D7" s="128">
        <v>144</v>
      </c>
      <c r="E7" s="128">
        <v>144</v>
      </c>
      <c r="F7" s="171">
        <f>E7/D7*100</f>
        <v>100</v>
      </c>
    </row>
    <row r="8" spans="1:6" ht="16.5" customHeight="1">
      <c r="A8" s="113" t="s">
        <v>50</v>
      </c>
      <c r="B8" s="115" t="s">
        <v>51</v>
      </c>
      <c r="C8" s="128">
        <v>0</v>
      </c>
      <c r="D8" s="128">
        <v>0</v>
      </c>
      <c r="E8" s="128">
        <v>0</v>
      </c>
      <c r="F8" s="171"/>
    </row>
    <row r="9" spans="1:6" ht="16.5" customHeight="1">
      <c r="A9" s="99" t="s">
        <v>52</v>
      </c>
      <c r="B9" s="115" t="s">
        <v>53</v>
      </c>
      <c r="C9" s="128">
        <v>0</v>
      </c>
      <c r="D9" s="128">
        <v>0</v>
      </c>
      <c r="E9" s="128">
        <v>0</v>
      </c>
      <c r="F9" s="171"/>
    </row>
    <row r="10" spans="1:6" ht="16.5" customHeight="1">
      <c r="A10" s="99" t="s">
        <v>54</v>
      </c>
      <c r="B10" s="115" t="s">
        <v>55</v>
      </c>
      <c r="C10" s="128">
        <v>0</v>
      </c>
      <c r="D10" s="128">
        <v>0</v>
      </c>
      <c r="E10" s="128">
        <v>0</v>
      </c>
      <c r="F10" s="171"/>
    </row>
    <row r="11" spans="1:6" ht="16.5" customHeight="1">
      <c r="A11" s="99" t="s">
        <v>56</v>
      </c>
      <c r="B11" s="115" t="s">
        <v>57</v>
      </c>
      <c r="C11" s="128">
        <v>0</v>
      </c>
      <c r="D11" s="128">
        <v>0</v>
      </c>
      <c r="E11" s="128">
        <v>0</v>
      </c>
      <c r="F11" s="171"/>
    </row>
    <row r="12" spans="1:6" ht="16.5" customHeight="1">
      <c r="A12" s="99" t="s">
        <v>58</v>
      </c>
      <c r="B12" s="115" t="s">
        <v>59</v>
      </c>
      <c r="C12" s="128">
        <v>257</v>
      </c>
      <c r="D12" s="128">
        <v>257</v>
      </c>
      <c r="E12" s="128">
        <v>191</v>
      </c>
      <c r="F12" s="171">
        <f>E12/D12*100</f>
        <v>74.31906614785993</v>
      </c>
    </row>
    <row r="13" spans="1:6" ht="16.5" customHeight="1">
      <c r="A13" s="99" t="s">
        <v>60</v>
      </c>
      <c r="B13" s="115" t="s">
        <v>61</v>
      </c>
      <c r="C13" s="128">
        <v>0</v>
      </c>
      <c r="D13" s="128">
        <v>0</v>
      </c>
      <c r="E13" s="128">
        <v>0</v>
      </c>
      <c r="F13" s="171"/>
    </row>
    <row r="14" spans="1:6" ht="16.5" customHeight="1">
      <c r="A14" s="101" t="s">
        <v>62</v>
      </c>
      <c r="B14" s="115" t="s">
        <v>63</v>
      </c>
      <c r="C14" s="128">
        <v>0</v>
      </c>
      <c r="D14" s="128">
        <v>0</v>
      </c>
      <c r="E14" s="128">
        <v>0</v>
      </c>
      <c r="F14" s="171"/>
    </row>
    <row r="15" spans="1:6" ht="16.5" customHeight="1">
      <c r="A15" s="101" t="s">
        <v>64</v>
      </c>
      <c r="B15" s="115" t="s">
        <v>65</v>
      </c>
      <c r="C15" s="128">
        <v>0</v>
      </c>
      <c r="D15" s="128">
        <v>0</v>
      </c>
      <c r="E15" s="128">
        <v>0</v>
      </c>
      <c r="F15" s="171"/>
    </row>
    <row r="16" spans="1:6" ht="16.5" customHeight="1">
      <c r="A16" s="101" t="s">
        <v>66</v>
      </c>
      <c r="B16" s="115" t="s">
        <v>67</v>
      </c>
      <c r="C16" s="128">
        <v>0</v>
      </c>
      <c r="D16" s="128">
        <v>0</v>
      </c>
      <c r="E16" s="128">
        <v>0</v>
      </c>
      <c r="F16" s="171"/>
    </row>
    <row r="17" spans="1:6" ht="16.5" customHeight="1">
      <c r="A17" s="101" t="s">
        <v>68</v>
      </c>
      <c r="B17" s="115" t="s">
        <v>69</v>
      </c>
      <c r="C17" s="128">
        <v>0</v>
      </c>
      <c r="D17" s="128">
        <v>0</v>
      </c>
      <c r="E17" s="128">
        <v>0</v>
      </c>
      <c r="F17" s="171"/>
    </row>
    <row r="18" spans="1:6" ht="16.5" customHeight="1">
      <c r="A18" s="101" t="s">
        <v>351</v>
      </c>
      <c r="B18" s="115" t="s">
        <v>70</v>
      </c>
      <c r="C18" s="128">
        <v>0</v>
      </c>
      <c r="D18" s="128">
        <v>0</v>
      </c>
      <c r="E18" s="128">
        <v>0</v>
      </c>
      <c r="F18" s="171"/>
    </row>
    <row r="19" spans="1:6" ht="16.5" customHeight="1">
      <c r="A19" s="23" t="s">
        <v>330</v>
      </c>
      <c r="B19" s="24" t="s">
        <v>71</v>
      </c>
      <c r="C19" s="133">
        <f>SUM(C6:C18)</f>
        <v>2916</v>
      </c>
      <c r="D19" s="133">
        <f>SUM(D6:D18)</f>
        <v>3450</v>
      </c>
      <c r="E19" s="133">
        <f>SUM(E6:E18)</f>
        <v>3296</v>
      </c>
      <c r="F19" s="171">
        <f>E19/D19*100</f>
        <v>95.53623188405797</v>
      </c>
    </row>
    <row r="20" spans="1:6" ht="16.5" customHeight="1">
      <c r="A20" s="101" t="s">
        <v>72</v>
      </c>
      <c r="B20" s="115" t="s">
        <v>73</v>
      </c>
      <c r="C20" s="128">
        <v>2652</v>
      </c>
      <c r="D20" s="128">
        <v>2652</v>
      </c>
      <c r="E20" s="128">
        <v>2541</v>
      </c>
      <c r="F20" s="171">
        <f>E20/D20*100</f>
        <v>95.81447963800905</v>
      </c>
    </row>
    <row r="21" spans="1:6" ht="16.5" customHeight="1">
      <c r="A21" s="101" t="s">
        <v>74</v>
      </c>
      <c r="B21" s="115" t="s">
        <v>75</v>
      </c>
      <c r="C21" s="128">
        <v>150</v>
      </c>
      <c r="D21" s="253">
        <v>0</v>
      </c>
      <c r="E21" s="128">
        <v>0</v>
      </c>
      <c r="F21" s="177">
        <v>0</v>
      </c>
    </row>
    <row r="22" spans="1:6" ht="16.5" customHeight="1">
      <c r="A22" s="100" t="s">
        <v>76</v>
      </c>
      <c r="B22" s="115" t="s">
        <v>77</v>
      </c>
      <c r="C22" s="128">
        <v>150</v>
      </c>
      <c r="D22" s="128">
        <v>328</v>
      </c>
      <c r="E22" s="128">
        <v>328</v>
      </c>
      <c r="F22" s="255">
        <f>E22/D22*100</f>
        <v>100</v>
      </c>
    </row>
    <row r="23" spans="1:6" ht="16.5" customHeight="1">
      <c r="A23" s="17" t="s">
        <v>331</v>
      </c>
      <c r="B23" s="24" t="s">
        <v>78</v>
      </c>
      <c r="C23" s="133">
        <f>SUM(C20:C22)</f>
        <v>2952</v>
      </c>
      <c r="D23" s="133">
        <v>2980</v>
      </c>
      <c r="E23" s="133">
        <f>SUM(E20:E22)</f>
        <v>2869</v>
      </c>
      <c r="F23" s="170">
        <f>E23/D23*100</f>
        <v>96.2751677852349</v>
      </c>
    </row>
    <row r="24" spans="1:6" ht="16.5" customHeight="1">
      <c r="A24" s="23" t="s">
        <v>381</v>
      </c>
      <c r="B24" s="24" t="s">
        <v>79</v>
      </c>
      <c r="C24" s="133">
        <f>SUM(C23,C19)</f>
        <v>5868</v>
      </c>
      <c r="D24" s="133">
        <f>SUM(D23,D19)</f>
        <v>6430</v>
      </c>
      <c r="E24" s="133">
        <f>SUM(E23,E19)</f>
        <v>6165</v>
      </c>
      <c r="F24" s="170">
        <f>E24/D24*100</f>
        <v>95.8786936236392</v>
      </c>
    </row>
    <row r="25" spans="1:6" ht="16.5" customHeight="1">
      <c r="A25" s="17" t="s">
        <v>352</v>
      </c>
      <c r="B25" s="24" t="s">
        <v>80</v>
      </c>
      <c r="C25" s="133">
        <v>1571</v>
      </c>
      <c r="D25" s="133">
        <v>1580</v>
      </c>
      <c r="E25" s="133">
        <v>1383</v>
      </c>
      <c r="F25" s="170">
        <f>E25/D25*100</f>
        <v>87.53164556962025</v>
      </c>
    </row>
    <row r="26" spans="1:6" ht="16.5" customHeight="1">
      <c r="A26" s="101" t="s">
        <v>81</v>
      </c>
      <c r="B26" s="115" t="s">
        <v>82</v>
      </c>
      <c r="C26" s="128">
        <v>70</v>
      </c>
      <c r="D26" s="128">
        <v>0</v>
      </c>
      <c r="E26" s="128">
        <v>0</v>
      </c>
      <c r="F26" s="171">
        <v>0</v>
      </c>
    </row>
    <row r="27" spans="1:6" ht="16.5" customHeight="1">
      <c r="A27" s="101" t="s">
        <v>83</v>
      </c>
      <c r="B27" s="115" t="s">
        <v>84</v>
      </c>
      <c r="C27" s="128">
        <v>535</v>
      </c>
      <c r="D27" s="128">
        <v>331</v>
      </c>
      <c r="E27" s="128">
        <v>329</v>
      </c>
      <c r="F27" s="171">
        <f>E27/D27*100</f>
        <v>99.39577039274926</v>
      </c>
    </row>
    <row r="28" spans="1:6" ht="16.5" customHeight="1">
      <c r="A28" s="101" t="s">
        <v>85</v>
      </c>
      <c r="B28" s="115" t="s">
        <v>86</v>
      </c>
      <c r="C28" s="128">
        <v>160</v>
      </c>
      <c r="D28" s="128">
        <v>0</v>
      </c>
      <c r="E28" s="128">
        <v>0</v>
      </c>
      <c r="F28" s="171">
        <v>0</v>
      </c>
    </row>
    <row r="29" spans="1:6" ht="16.5" customHeight="1">
      <c r="A29" s="17" t="s">
        <v>332</v>
      </c>
      <c r="B29" s="24" t="s">
        <v>87</v>
      </c>
      <c r="C29" s="133">
        <f>SUM(C26:C28)</f>
        <v>765</v>
      </c>
      <c r="D29" s="133">
        <f>SUM(D26:D28)</f>
        <v>331</v>
      </c>
      <c r="E29" s="133">
        <v>329</v>
      </c>
      <c r="F29" s="170">
        <f>E29/D29*100</f>
        <v>99.39577039274926</v>
      </c>
    </row>
    <row r="30" spans="1:6" ht="16.5" customHeight="1">
      <c r="A30" s="101" t="s">
        <v>88</v>
      </c>
      <c r="B30" s="115" t="s">
        <v>89</v>
      </c>
      <c r="C30" s="128">
        <v>250</v>
      </c>
      <c r="D30" s="128">
        <v>250</v>
      </c>
      <c r="E30" s="128">
        <v>210</v>
      </c>
      <c r="F30" s="171">
        <f>E30/D30*100</f>
        <v>84</v>
      </c>
    </row>
    <row r="31" spans="1:6" ht="16.5" customHeight="1">
      <c r="A31" s="101" t="s">
        <v>90</v>
      </c>
      <c r="B31" s="115" t="s">
        <v>91</v>
      </c>
      <c r="C31" s="128">
        <v>1810</v>
      </c>
      <c r="D31" s="128">
        <v>1911</v>
      </c>
      <c r="E31" s="128">
        <v>1911</v>
      </c>
      <c r="F31" s="171">
        <f>E31/D31*100</f>
        <v>100</v>
      </c>
    </row>
    <row r="32" spans="1:6" ht="16.5" customHeight="1">
      <c r="A32" s="17" t="s">
        <v>382</v>
      </c>
      <c r="B32" s="24" t="s">
        <v>92</v>
      </c>
      <c r="C32" s="133">
        <f>SUM(C30:C31)</f>
        <v>2060</v>
      </c>
      <c r="D32" s="133">
        <f>SUM(D30:D31)</f>
        <v>2161</v>
      </c>
      <c r="E32" s="133">
        <f>SUM(E30:E31)</f>
        <v>2121</v>
      </c>
      <c r="F32" s="170">
        <f>E32/D32*100</f>
        <v>98.149005090236</v>
      </c>
    </row>
    <row r="33" spans="1:6" ht="16.5" customHeight="1">
      <c r="A33" s="101" t="s">
        <v>93</v>
      </c>
      <c r="B33" s="115" t="s">
        <v>94</v>
      </c>
      <c r="C33" s="128">
        <v>1460</v>
      </c>
      <c r="D33" s="128">
        <v>1800</v>
      </c>
      <c r="E33" s="128">
        <v>1710</v>
      </c>
      <c r="F33" s="171">
        <f>E33/D33*100</f>
        <v>95</v>
      </c>
    </row>
    <row r="34" spans="1:6" ht="16.5" customHeight="1">
      <c r="A34" s="101" t="s">
        <v>95</v>
      </c>
      <c r="B34" s="115" t="s">
        <v>96</v>
      </c>
      <c r="C34" s="128">
        <v>0</v>
      </c>
      <c r="D34" s="128">
        <v>0</v>
      </c>
      <c r="E34" s="128">
        <v>0</v>
      </c>
      <c r="F34" s="171">
        <v>0</v>
      </c>
    </row>
    <row r="35" spans="1:6" ht="16.5" customHeight="1">
      <c r="A35" s="101" t="s">
        <v>353</v>
      </c>
      <c r="B35" s="115" t="s">
        <v>97</v>
      </c>
      <c r="C35" s="128">
        <v>10</v>
      </c>
      <c r="D35" s="128">
        <v>11</v>
      </c>
      <c r="E35" s="128">
        <v>11</v>
      </c>
      <c r="F35" s="171">
        <f>E35/D35*100</f>
        <v>100</v>
      </c>
    </row>
    <row r="36" spans="1:6" ht="16.5" customHeight="1">
      <c r="A36" s="101" t="s">
        <v>98</v>
      </c>
      <c r="B36" s="115" t="s">
        <v>99</v>
      </c>
      <c r="C36" s="128">
        <v>1000</v>
      </c>
      <c r="D36" s="128">
        <v>1270</v>
      </c>
      <c r="E36" s="128">
        <v>1270</v>
      </c>
      <c r="F36" s="171">
        <f>E36/D36*100</f>
        <v>100</v>
      </c>
    </row>
    <row r="37" spans="1:6" ht="16.5" customHeight="1">
      <c r="A37" s="116" t="s">
        <v>354</v>
      </c>
      <c r="B37" s="115" t="s">
        <v>100</v>
      </c>
      <c r="C37" s="128">
        <v>0</v>
      </c>
      <c r="D37" s="128">
        <v>0</v>
      </c>
      <c r="E37" s="128">
        <v>0</v>
      </c>
      <c r="F37" s="171">
        <v>0</v>
      </c>
    </row>
    <row r="38" spans="1:6" ht="16.5" customHeight="1">
      <c r="A38" s="100" t="s">
        <v>101</v>
      </c>
      <c r="B38" s="115" t="s">
        <v>102</v>
      </c>
      <c r="C38" s="128">
        <v>60</v>
      </c>
      <c r="D38" s="128">
        <v>115</v>
      </c>
      <c r="E38" s="128">
        <v>113</v>
      </c>
      <c r="F38" s="171">
        <f>E38/D38*100</f>
        <v>98.26086956521739</v>
      </c>
    </row>
    <row r="39" spans="1:6" ht="16.5" customHeight="1">
      <c r="A39" s="101" t="s">
        <v>355</v>
      </c>
      <c r="B39" s="115" t="s">
        <v>103</v>
      </c>
      <c r="C39" s="128">
        <v>1470</v>
      </c>
      <c r="D39" s="128">
        <v>1450</v>
      </c>
      <c r="E39" s="128">
        <v>1321</v>
      </c>
      <c r="F39" s="171">
        <f>E39/D39*100</f>
        <v>91.10344827586206</v>
      </c>
    </row>
    <row r="40" spans="1:6" ht="16.5" customHeight="1">
      <c r="A40" s="17" t="s">
        <v>333</v>
      </c>
      <c r="B40" s="24" t="s">
        <v>104</v>
      </c>
      <c r="C40" s="133">
        <f>SUM(C33:C39)</f>
        <v>4000</v>
      </c>
      <c r="D40" s="133">
        <f>SUM(D33:D39)</f>
        <v>4646</v>
      </c>
      <c r="E40" s="133">
        <f>SUM(E33:E39)</f>
        <v>4425</v>
      </c>
      <c r="F40" s="170">
        <f>E40/D40*100</f>
        <v>95.24321997417134</v>
      </c>
    </row>
    <row r="41" spans="1:6" ht="16.5" customHeight="1">
      <c r="A41" s="101" t="s">
        <v>105</v>
      </c>
      <c r="B41" s="115" t="s">
        <v>106</v>
      </c>
      <c r="C41" s="128">
        <v>10</v>
      </c>
      <c r="D41" s="128">
        <v>0</v>
      </c>
      <c r="E41" s="128">
        <v>0</v>
      </c>
      <c r="F41" s="171">
        <v>0</v>
      </c>
    </row>
    <row r="42" spans="1:6" ht="16.5" customHeight="1">
      <c r="A42" s="101" t="s">
        <v>107</v>
      </c>
      <c r="B42" s="115" t="s">
        <v>108</v>
      </c>
      <c r="C42" s="128">
        <v>50</v>
      </c>
      <c r="D42" s="128">
        <v>0</v>
      </c>
      <c r="E42" s="128">
        <v>0</v>
      </c>
      <c r="F42" s="171">
        <v>0</v>
      </c>
    </row>
    <row r="43" spans="1:6" ht="16.5" customHeight="1">
      <c r="A43" s="17" t="s">
        <v>334</v>
      </c>
      <c r="B43" s="24" t="s">
        <v>109</v>
      </c>
      <c r="C43" s="133">
        <f>SUM(C41:C42)</f>
        <v>60</v>
      </c>
      <c r="D43" s="133">
        <v>0</v>
      </c>
      <c r="E43" s="133">
        <v>0</v>
      </c>
      <c r="F43" s="170">
        <v>0</v>
      </c>
    </row>
    <row r="44" spans="1:6" ht="16.5" customHeight="1">
      <c r="A44" s="101" t="s">
        <v>110</v>
      </c>
      <c r="B44" s="115" t="s">
        <v>111</v>
      </c>
      <c r="C44" s="128">
        <v>1846</v>
      </c>
      <c r="D44" s="128">
        <v>1846</v>
      </c>
      <c r="E44" s="128">
        <v>1620</v>
      </c>
      <c r="F44" s="171">
        <f>E44/D44*100</f>
        <v>87.75731310942578</v>
      </c>
    </row>
    <row r="45" spans="1:6" ht="16.5" customHeight="1">
      <c r="A45" s="101" t="s">
        <v>112</v>
      </c>
      <c r="B45" s="115" t="s">
        <v>113</v>
      </c>
      <c r="C45" s="128">
        <v>0</v>
      </c>
      <c r="D45" s="128">
        <v>1249</v>
      </c>
      <c r="E45" s="128">
        <v>1249</v>
      </c>
      <c r="F45" s="171">
        <f>E45/D45*100</f>
        <v>100</v>
      </c>
    </row>
    <row r="46" spans="1:6" ht="16.5" customHeight="1">
      <c r="A46" s="101" t="s">
        <v>356</v>
      </c>
      <c r="B46" s="115" t="s">
        <v>114</v>
      </c>
      <c r="C46" s="128">
        <v>400</v>
      </c>
      <c r="D46" s="128">
        <v>200</v>
      </c>
      <c r="E46" s="128">
        <v>199</v>
      </c>
      <c r="F46" s="171">
        <f>E46/D46*100</f>
        <v>99.5</v>
      </c>
    </row>
    <row r="47" spans="1:6" ht="16.5" customHeight="1">
      <c r="A47" s="101" t="s">
        <v>357</v>
      </c>
      <c r="B47" s="115" t="s">
        <v>115</v>
      </c>
      <c r="C47" s="128">
        <v>0</v>
      </c>
      <c r="D47" s="128">
        <v>0</v>
      </c>
      <c r="E47" s="128">
        <v>0</v>
      </c>
      <c r="F47" s="171">
        <v>0</v>
      </c>
    </row>
    <row r="48" spans="1:6" ht="16.5" customHeight="1">
      <c r="A48" s="101" t="s">
        <v>116</v>
      </c>
      <c r="B48" s="115" t="s">
        <v>117</v>
      </c>
      <c r="C48" s="128">
        <v>167</v>
      </c>
      <c r="D48" s="128">
        <v>80</v>
      </c>
      <c r="E48" s="128">
        <v>72</v>
      </c>
      <c r="F48" s="171">
        <f>E48/D48*100</f>
        <v>90</v>
      </c>
    </row>
    <row r="49" spans="1:6" ht="16.5" customHeight="1">
      <c r="A49" s="17" t="s">
        <v>335</v>
      </c>
      <c r="B49" s="24" t="s">
        <v>118</v>
      </c>
      <c r="C49" s="133">
        <f>SUM(C44:C48)</f>
        <v>2413</v>
      </c>
      <c r="D49" s="133">
        <f>SUM(D44:D48)</f>
        <v>3375</v>
      </c>
      <c r="E49" s="133">
        <f>SUM(E44:E48)</f>
        <v>3140</v>
      </c>
      <c r="F49" s="170">
        <f>E49/D49*100</f>
        <v>93.03703703703704</v>
      </c>
    </row>
    <row r="50" spans="1:6" ht="16.5" customHeight="1">
      <c r="A50" s="17" t="s">
        <v>336</v>
      </c>
      <c r="B50" s="24" t="s">
        <v>119</v>
      </c>
      <c r="C50" s="133">
        <f>SUM(C49+C34+C43+C40+C32+C29)</f>
        <v>9298</v>
      </c>
      <c r="D50" s="133">
        <f>SUM(D49+D34+D43+D40+D32+D29)</f>
        <v>10513</v>
      </c>
      <c r="E50" s="133">
        <f>SUM(E49+E34+E43+E40+E32+E29)</f>
        <v>10015</v>
      </c>
      <c r="F50" s="170">
        <f>E50/D50*100</f>
        <v>95.2630077047465</v>
      </c>
    </row>
    <row r="51" spans="1:6" ht="16.5" customHeight="1">
      <c r="A51" s="102" t="s">
        <v>120</v>
      </c>
      <c r="B51" s="115" t="s">
        <v>121</v>
      </c>
      <c r="C51" s="128">
        <v>0</v>
      </c>
      <c r="D51" s="128">
        <v>0</v>
      </c>
      <c r="E51" s="128">
        <v>0</v>
      </c>
      <c r="F51" s="171">
        <v>0</v>
      </c>
    </row>
    <row r="52" spans="1:6" ht="16.5" customHeight="1">
      <c r="A52" s="102" t="s">
        <v>337</v>
      </c>
      <c r="B52" s="115" t="s">
        <v>122</v>
      </c>
      <c r="C52" s="128">
        <v>0</v>
      </c>
      <c r="D52" s="128">
        <v>0</v>
      </c>
      <c r="E52" s="128">
        <v>0</v>
      </c>
      <c r="F52" s="171">
        <v>0</v>
      </c>
    </row>
    <row r="53" spans="1:6" ht="16.5" customHeight="1">
      <c r="A53" s="117" t="s">
        <v>358</v>
      </c>
      <c r="B53" s="115" t="s">
        <v>123</v>
      </c>
      <c r="C53" s="128">
        <v>0</v>
      </c>
      <c r="D53" s="128">
        <v>0</v>
      </c>
      <c r="E53" s="128">
        <v>0</v>
      </c>
      <c r="F53" s="171">
        <v>0</v>
      </c>
    </row>
    <row r="54" spans="1:6" ht="16.5" customHeight="1">
      <c r="A54" s="117" t="s">
        <v>359</v>
      </c>
      <c r="B54" s="115" t="s">
        <v>124</v>
      </c>
      <c r="C54" s="128">
        <v>0</v>
      </c>
      <c r="D54" s="128">
        <v>0</v>
      </c>
      <c r="E54" s="128">
        <v>0</v>
      </c>
      <c r="F54" s="171">
        <v>0</v>
      </c>
    </row>
    <row r="55" spans="1:6" ht="16.5" customHeight="1">
      <c r="A55" s="117" t="s">
        <v>360</v>
      </c>
      <c r="B55" s="115" t="s">
        <v>125</v>
      </c>
      <c r="C55" s="128">
        <v>0</v>
      </c>
      <c r="D55" s="128">
        <v>0</v>
      </c>
      <c r="E55" s="128">
        <v>0</v>
      </c>
      <c r="F55" s="171">
        <v>0</v>
      </c>
    </row>
    <row r="56" spans="1:6" ht="16.5" customHeight="1">
      <c r="A56" s="102" t="s">
        <v>361</v>
      </c>
      <c r="B56" s="115" t="s">
        <v>126</v>
      </c>
      <c r="C56" s="128">
        <v>0</v>
      </c>
      <c r="D56" s="128">
        <v>0</v>
      </c>
      <c r="E56" s="128">
        <v>0</v>
      </c>
      <c r="F56" s="171">
        <v>0</v>
      </c>
    </row>
    <row r="57" spans="1:6" ht="16.5" customHeight="1">
      <c r="A57" s="102" t="s">
        <v>362</v>
      </c>
      <c r="B57" s="115" t="s">
        <v>127</v>
      </c>
      <c r="C57" s="128">
        <v>0</v>
      </c>
      <c r="D57" s="128">
        <v>0</v>
      </c>
      <c r="E57" s="128">
        <v>0</v>
      </c>
      <c r="F57" s="171">
        <v>0</v>
      </c>
    </row>
    <row r="58" spans="1:6" ht="16.5" customHeight="1">
      <c r="A58" s="102" t="s">
        <v>363</v>
      </c>
      <c r="B58" s="115" t="s">
        <v>128</v>
      </c>
      <c r="C58" s="128">
        <v>520</v>
      </c>
      <c r="D58" s="128">
        <v>500</v>
      </c>
      <c r="E58" s="128">
        <v>500</v>
      </c>
      <c r="F58" s="171">
        <f>E58/D58*100</f>
        <v>100</v>
      </c>
    </row>
    <row r="59" spans="1:6" ht="16.5" customHeight="1">
      <c r="A59" s="21" t="s">
        <v>338</v>
      </c>
      <c r="B59" s="24" t="s">
        <v>129</v>
      </c>
      <c r="C59" s="133">
        <f>SUM(C51:C58)</f>
        <v>520</v>
      </c>
      <c r="D59" s="133">
        <f>SUM(D51:D58)</f>
        <v>500</v>
      </c>
      <c r="E59" s="133">
        <f>SUM(D51:D58)</f>
        <v>500</v>
      </c>
      <c r="F59" s="170">
        <f>E59/D59*100</f>
        <v>100</v>
      </c>
    </row>
    <row r="60" spans="1:6" ht="16.5" customHeight="1">
      <c r="A60" s="118" t="s">
        <v>364</v>
      </c>
      <c r="B60" s="115" t="s">
        <v>130</v>
      </c>
      <c r="C60" s="128">
        <v>0</v>
      </c>
      <c r="D60" s="128">
        <v>0</v>
      </c>
      <c r="E60" s="128">
        <v>0</v>
      </c>
      <c r="F60" s="171">
        <v>0</v>
      </c>
    </row>
    <row r="61" spans="1:6" ht="16.5" customHeight="1">
      <c r="A61" s="118" t="s">
        <v>131</v>
      </c>
      <c r="B61" s="115" t="s">
        <v>132</v>
      </c>
      <c r="C61" s="128">
        <v>0</v>
      </c>
      <c r="D61" s="128">
        <v>130</v>
      </c>
      <c r="E61" s="128">
        <v>130</v>
      </c>
      <c r="F61" s="171">
        <f>E61/D61*100</f>
        <v>100</v>
      </c>
    </row>
    <row r="62" spans="1:6" ht="16.5" customHeight="1">
      <c r="A62" s="118" t="s">
        <v>133</v>
      </c>
      <c r="B62" s="115" t="s">
        <v>134</v>
      </c>
      <c r="C62" s="128">
        <v>0</v>
      </c>
      <c r="D62" s="128">
        <v>0</v>
      </c>
      <c r="E62" s="128">
        <v>0</v>
      </c>
      <c r="F62" s="171">
        <v>0</v>
      </c>
    </row>
    <row r="63" spans="1:6" ht="16.5" customHeight="1">
      <c r="A63" s="118" t="s">
        <v>339</v>
      </c>
      <c r="B63" s="115" t="s">
        <v>135</v>
      </c>
      <c r="C63" s="128">
        <v>0</v>
      </c>
      <c r="D63" s="128">
        <v>0</v>
      </c>
      <c r="E63" s="128">
        <v>0</v>
      </c>
      <c r="F63" s="171">
        <v>0</v>
      </c>
    </row>
    <row r="64" spans="1:6" ht="16.5" customHeight="1">
      <c r="A64" s="118" t="s">
        <v>365</v>
      </c>
      <c r="B64" s="115" t="s">
        <v>136</v>
      </c>
      <c r="C64" s="128">
        <v>0</v>
      </c>
      <c r="D64" s="128">
        <v>0</v>
      </c>
      <c r="E64" s="128">
        <v>0</v>
      </c>
      <c r="F64" s="171">
        <v>0</v>
      </c>
    </row>
    <row r="65" spans="1:6" ht="16.5" customHeight="1">
      <c r="A65" s="118" t="s">
        <v>340</v>
      </c>
      <c r="B65" s="115" t="s">
        <v>137</v>
      </c>
      <c r="C65" s="128">
        <v>521</v>
      </c>
      <c r="D65" s="128">
        <v>542</v>
      </c>
      <c r="E65" s="128">
        <v>542</v>
      </c>
      <c r="F65" s="171">
        <f>E65/D65*100</f>
        <v>100</v>
      </c>
    </row>
    <row r="66" spans="1:6" ht="16.5" customHeight="1">
      <c r="A66" s="118" t="s">
        <v>366</v>
      </c>
      <c r="B66" s="115" t="s">
        <v>138</v>
      </c>
      <c r="C66" s="128">
        <v>0</v>
      </c>
      <c r="D66" s="128">
        <v>0</v>
      </c>
      <c r="E66" s="128">
        <v>0</v>
      </c>
      <c r="F66" s="171">
        <v>0</v>
      </c>
    </row>
    <row r="67" spans="1:6" ht="16.5" customHeight="1">
      <c r="A67" s="118" t="s">
        <v>367</v>
      </c>
      <c r="B67" s="115" t="s">
        <v>139</v>
      </c>
      <c r="C67" s="128">
        <v>0</v>
      </c>
      <c r="D67" s="128">
        <v>0</v>
      </c>
      <c r="E67" s="128">
        <v>0</v>
      </c>
      <c r="F67" s="171">
        <v>0</v>
      </c>
    </row>
    <row r="68" spans="1:6" ht="16.5" customHeight="1">
      <c r="A68" s="118" t="s">
        <v>140</v>
      </c>
      <c r="B68" s="115" t="s">
        <v>141</v>
      </c>
      <c r="C68" s="128">
        <v>0</v>
      </c>
      <c r="D68" s="128">
        <v>0</v>
      </c>
      <c r="E68" s="128">
        <v>0</v>
      </c>
      <c r="F68" s="171">
        <v>0</v>
      </c>
    </row>
    <row r="69" spans="1:6" ht="16.5" customHeight="1">
      <c r="A69" s="119" t="s">
        <v>142</v>
      </c>
      <c r="B69" s="115" t="s">
        <v>143</v>
      </c>
      <c r="C69" s="128">
        <v>0</v>
      </c>
      <c r="D69" s="128">
        <v>0</v>
      </c>
      <c r="E69" s="128">
        <v>0</v>
      </c>
      <c r="F69" s="171">
        <v>0</v>
      </c>
    </row>
    <row r="70" spans="1:6" ht="16.5" customHeight="1">
      <c r="A70" s="118" t="s">
        <v>368</v>
      </c>
      <c r="B70" s="115" t="s">
        <v>144</v>
      </c>
      <c r="C70" s="128">
        <v>90</v>
      </c>
      <c r="D70" s="128">
        <v>151</v>
      </c>
      <c r="E70" s="128">
        <v>151</v>
      </c>
      <c r="F70" s="171">
        <f>E70/D70*100</f>
        <v>100</v>
      </c>
    </row>
    <row r="71" spans="1:6" ht="16.5" customHeight="1">
      <c r="A71" s="119" t="s">
        <v>8</v>
      </c>
      <c r="B71" s="115" t="s">
        <v>145</v>
      </c>
      <c r="C71" s="128">
        <v>201</v>
      </c>
      <c r="D71" s="128">
        <v>3971</v>
      </c>
      <c r="E71" s="128">
        <v>0</v>
      </c>
      <c r="F71" s="171">
        <v>0</v>
      </c>
    </row>
    <row r="72" spans="1:6" ht="16.5" customHeight="1">
      <c r="A72" s="119" t="s">
        <v>9</v>
      </c>
      <c r="B72" s="115" t="s">
        <v>145</v>
      </c>
      <c r="C72" s="128">
        <v>0</v>
      </c>
      <c r="D72" s="128">
        <v>0</v>
      </c>
      <c r="E72" s="128">
        <v>0</v>
      </c>
      <c r="F72" s="171">
        <v>0</v>
      </c>
    </row>
    <row r="73" spans="1:6" ht="16.5" customHeight="1">
      <c r="A73" s="21" t="s">
        <v>341</v>
      </c>
      <c r="B73" s="24" t="s">
        <v>146</v>
      </c>
      <c r="C73" s="133">
        <f>SUM(C65:C72)</f>
        <v>812</v>
      </c>
      <c r="D73" s="133">
        <f>SUM(D61:D72)</f>
        <v>4794</v>
      </c>
      <c r="E73" s="133">
        <v>823</v>
      </c>
      <c r="F73" s="170">
        <f>E73/D73*100</f>
        <v>17.16729244889445</v>
      </c>
    </row>
    <row r="74" spans="1:6" ht="16.5" customHeight="1">
      <c r="A74" s="144" t="s">
        <v>1</v>
      </c>
      <c r="B74" s="145"/>
      <c r="C74" s="146">
        <f>SUM(C73+C59+C50+C25+C24)</f>
        <v>18069</v>
      </c>
      <c r="D74" s="146">
        <f>SUM(D73+D59+D50+D25+D24)</f>
        <v>23817</v>
      </c>
      <c r="E74" s="254">
        <v>18997</v>
      </c>
      <c r="F74" s="172">
        <f>E74/D74*100</f>
        <v>79.7623546206491</v>
      </c>
    </row>
    <row r="75" spans="1:6" ht="16.5" customHeight="1">
      <c r="A75" s="120" t="s">
        <v>147</v>
      </c>
      <c r="B75" s="115" t="s">
        <v>148</v>
      </c>
      <c r="C75" s="128">
        <v>0</v>
      </c>
      <c r="D75" s="128">
        <v>0</v>
      </c>
      <c r="E75" s="128">
        <v>0</v>
      </c>
      <c r="F75" s="171">
        <v>0</v>
      </c>
    </row>
    <row r="76" spans="1:6" ht="16.5" customHeight="1">
      <c r="A76" s="120" t="s">
        <v>369</v>
      </c>
      <c r="B76" s="115" t="s">
        <v>149</v>
      </c>
      <c r="C76" s="128">
        <v>1575</v>
      </c>
      <c r="D76" s="128">
        <v>440</v>
      </c>
      <c r="E76" s="128">
        <v>440</v>
      </c>
      <c r="F76" s="171">
        <f>E76/D76*100</f>
        <v>100</v>
      </c>
    </row>
    <row r="77" spans="1:6" ht="16.5" customHeight="1">
      <c r="A77" s="120" t="s">
        <v>150</v>
      </c>
      <c r="B77" s="115" t="s">
        <v>151</v>
      </c>
      <c r="C77" s="128">
        <v>0</v>
      </c>
      <c r="D77" s="128">
        <v>0</v>
      </c>
      <c r="E77" s="128">
        <v>0</v>
      </c>
      <c r="F77" s="171">
        <v>0</v>
      </c>
    </row>
    <row r="78" spans="1:6" ht="16.5" customHeight="1">
      <c r="A78" s="120" t="s">
        <v>152</v>
      </c>
      <c r="B78" s="115" t="s">
        <v>153</v>
      </c>
      <c r="C78" s="128">
        <v>394</v>
      </c>
      <c r="D78" s="128">
        <v>3774</v>
      </c>
      <c r="E78" s="128">
        <v>3658</v>
      </c>
      <c r="F78" s="171">
        <f>E78/D78*100</f>
        <v>96.9263381028087</v>
      </c>
    </row>
    <row r="79" spans="1:6" ht="16.5" customHeight="1">
      <c r="A79" s="100" t="s">
        <v>154</v>
      </c>
      <c r="B79" s="115" t="s">
        <v>155</v>
      </c>
      <c r="C79" s="128">
        <v>0</v>
      </c>
      <c r="D79" s="128">
        <v>0</v>
      </c>
      <c r="E79" s="128">
        <v>0</v>
      </c>
      <c r="F79" s="171">
        <v>0</v>
      </c>
    </row>
    <row r="80" spans="1:6" ht="16.5" customHeight="1">
      <c r="A80" s="100" t="s">
        <v>156</v>
      </c>
      <c r="B80" s="115" t="s">
        <v>157</v>
      </c>
      <c r="C80" s="128">
        <v>0</v>
      </c>
      <c r="D80" s="128">
        <v>0</v>
      </c>
      <c r="E80" s="128">
        <v>0</v>
      </c>
      <c r="F80" s="171">
        <v>0</v>
      </c>
    </row>
    <row r="81" spans="1:6" ht="16.5" customHeight="1">
      <c r="A81" s="100" t="s">
        <v>158</v>
      </c>
      <c r="B81" s="115" t="s">
        <v>159</v>
      </c>
      <c r="C81" s="128">
        <v>531</v>
      </c>
      <c r="D81" s="128">
        <v>1106</v>
      </c>
      <c r="E81" s="128">
        <v>1106</v>
      </c>
      <c r="F81" s="171">
        <f>E81/D81*100</f>
        <v>100</v>
      </c>
    </row>
    <row r="82" spans="1:6" ht="16.5" customHeight="1">
      <c r="A82" s="22" t="s">
        <v>342</v>
      </c>
      <c r="B82" s="24" t="s">
        <v>160</v>
      </c>
      <c r="C82" s="133">
        <f>SUM(C75:C81)</f>
        <v>2500</v>
      </c>
      <c r="D82" s="133">
        <f>SUM(D75:D81)</f>
        <v>5320</v>
      </c>
      <c r="E82" s="133">
        <v>5204</v>
      </c>
      <c r="F82" s="170">
        <f>E82/D82*100</f>
        <v>97.81954887218045</v>
      </c>
    </row>
    <row r="83" spans="1:6" ht="16.5" customHeight="1">
      <c r="A83" s="102" t="s">
        <v>161</v>
      </c>
      <c r="B83" s="115" t="s">
        <v>162</v>
      </c>
      <c r="C83" s="128">
        <v>6086</v>
      </c>
      <c r="D83" s="128">
        <v>0</v>
      </c>
      <c r="E83" s="128">
        <v>0</v>
      </c>
      <c r="F83" s="171">
        <v>0</v>
      </c>
    </row>
    <row r="84" spans="1:6" ht="16.5" customHeight="1">
      <c r="A84" s="102" t="s">
        <v>163</v>
      </c>
      <c r="B84" s="115" t="s">
        <v>164</v>
      </c>
      <c r="C84" s="128">
        <v>0</v>
      </c>
      <c r="D84" s="128">
        <v>0</v>
      </c>
      <c r="E84" s="128">
        <v>0</v>
      </c>
      <c r="F84" s="171">
        <v>0</v>
      </c>
    </row>
    <row r="85" spans="1:6" ht="16.5" customHeight="1">
      <c r="A85" s="102" t="s">
        <v>165</v>
      </c>
      <c r="B85" s="115" t="s">
        <v>166</v>
      </c>
      <c r="C85" s="128">
        <v>787</v>
      </c>
      <c r="D85" s="128">
        <v>8987</v>
      </c>
      <c r="E85" s="128">
        <v>8156</v>
      </c>
      <c r="F85" s="171">
        <f>E85/D85*100</f>
        <v>90.75331033715366</v>
      </c>
    </row>
    <row r="86" spans="1:6" ht="16.5" customHeight="1">
      <c r="A86" s="102" t="s">
        <v>167</v>
      </c>
      <c r="B86" s="115" t="s">
        <v>168</v>
      </c>
      <c r="C86" s="128">
        <v>1856</v>
      </c>
      <c r="D86" s="128">
        <v>800</v>
      </c>
      <c r="E86" s="128">
        <v>774</v>
      </c>
      <c r="F86" s="171">
        <f>E86/D86*100</f>
        <v>96.75</v>
      </c>
    </row>
    <row r="87" spans="1:6" ht="16.5" customHeight="1">
      <c r="A87" s="21" t="s">
        <v>343</v>
      </c>
      <c r="B87" s="24" t="s">
        <v>169</v>
      </c>
      <c r="C87" s="133">
        <f>SUM(C83:C86)</f>
        <v>8729</v>
      </c>
      <c r="D87" s="133">
        <f>SUM(D83:D86)</f>
        <v>9787</v>
      </c>
      <c r="E87" s="133">
        <v>8930</v>
      </c>
      <c r="F87" s="170">
        <f>E87/D87*100</f>
        <v>91.24348625728007</v>
      </c>
    </row>
    <row r="88" spans="1:6" ht="16.5" customHeight="1">
      <c r="A88" s="102" t="s">
        <v>170</v>
      </c>
      <c r="B88" s="115" t="s">
        <v>171</v>
      </c>
      <c r="C88" s="128">
        <v>0</v>
      </c>
      <c r="D88" s="128">
        <v>0</v>
      </c>
      <c r="E88" s="128">
        <v>0</v>
      </c>
      <c r="F88" s="171">
        <v>0</v>
      </c>
    </row>
    <row r="89" spans="1:6" ht="16.5" customHeight="1">
      <c r="A89" s="102" t="s">
        <v>370</v>
      </c>
      <c r="B89" s="115" t="s">
        <v>172</v>
      </c>
      <c r="C89" s="128">
        <v>0</v>
      </c>
      <c r="D89" s="128">
        <v>0</v>
      </c>
      <c r="E89" s="128">
        <v>0</v>
      </c>
      <c r="F89" s="171">
        <v>0</v>
      </c>
    </row>
    <row r="90" spans="1:6" ht="16.5" customHeight="1">
      <c r="A90" s="102" t="s">
        <v>371</v>
      </c>
      <c r="B90" s="115" t="s">
        <v>173</v>
      </c>
      <c r="C90" s="128">
        <v>0</v>
      </c>
      <c r="D90" s="128">
        <v>0</v>
      </c>
      <c r="E90" s="128">
        <v>0</v>
      </c>
      <c r="F90" s="171">
        <v>0</v>
      </c>
    </row>
    <row r="91" spans="1:6" ht="16.5" customHeight="1">
      <c r="A91" s="102" t="s">
        <v>372</v>
      </c>
      <c r="B91" s="115" t="s">
        <v>174</v>
      </c>
      <c r="C91" s="128">
        <v>0</v>
      </c>
      <c r="D91" s="128">
        <v>0</v>
      </c>
      <c r="E91" s="128">
        <v>0</v>
      </c>
      <c r="F91" s="171">
        <v>0</v>
      </c>
    </row>
    <row r="92" spans="1:6" ht="16.5" customHeight="1">
      <c r="A92" s="102" t="s">
        <v>373</v>
      </c>
      <c r="B92" s="115" t="s">
        <v>175</v>
      </c>
      <c r="C92" s="128">
        <v>0</v>
      </c>
      <c r="D92" s="128">
        <v>0</v>
      </c>
      <c r="E92" s="128">
        <v>0</v>
      </c>
      <c r="F92" s="171">
        <v>0</v>
      </c>
    </row>
    <row r="93" spans="1:6" ht="16.5" customHeight="1">
      <c r="A93" s="102" t="s">
        <v>374</v>
      </c>
      <c r="B93" s="115" t="s">
        <v>176</v>
      </c>
      <c r="C93" s="128">
        <v>0</v>
      </c>
      <c r="D93" s="128">
        <v>900</v>
      </c>
      <c r="E93" s="128">
        <v>900</v>
      </c>
      <c r="F93" s="171">
        <f>E93/D93*100</f>
        <v>100</v>
      </c>
    </row>
    <row r="94" spans="1:6" ht="16.5" customHeight="1">
      <c r="A94" s="102" t="s">
        <v>177</v>
      </c>
      <c r="B94" s="115" t="s">
        <v>178</v>
      </c>
      <c r="C94" s="128">
        <v>0</v>
      </c>
      <c r="D94" s="128">
        <v>0</v>
      </c>
      <c r="E94" s="128">
        <v>0</v>
      </c>
      <c r="F94" s="171">
        <v>0</v>
      </c>
    </row>
    <row r="95" spans="1:6" ht="16.5" customHeight="1">
      <c r="A95" s="102" t="s">
        <v>375</v>
      </c>
      <c r="B95" s="115" t="s">
        <v>179</v>
      </c>
      <c r="C95" s="128">
        <v>0</v>
      </c>
      <c r="D95" s="128">
        <v>0</v>
      </c>
      <c r="E95" s="128">
        <v>0</v>
      </c>
      <c r="F95" s="171">
        <v>0</v>
      </c>
    </row>
    <row r="96" spans="1:6" ht="16.5" customHeight="1">
      <c r="A96" s="21" t="s">
        <v>344</v>
      </c>
      <c r="B96" s="24" t="s">
        <v>180</v>
      </c>
      <c r="C96" s="128">
        <v>0</v>
      </c>
      <c r="D96" s="133">
        <v>900</v>
      </c>
      <c r="E96" s="128">
        <v>900</v>
      </c>
      <c r="F96" s="171">
        <f>E96/D96*100</f>
        <v>100</v>
      </c>
    </row>
    <row r="97" spans="1:6" ht="16.5" customHeight="1">
      <c r="A97" s="103" t="s">
        <v>0</v>
      </c>
      <c r="B97" s="145"/>
      <c r="C97" s="146">
        <f>SUM(C87,C82)</f>
        <v>11229</v>
      </c>
      <c r="D97" s="146">
        <f>SUM(D87,D82,D96)</f>
        <v>16007</v>
      </c>
      <c r="E97" s="146">
        <f>SUM(E87,E82,E96)</f>
        <v>15034</v>
      </c>
      <c r="F97" s="172">
        <f>E97/D97*100</f>
        <v>93.92140938339476</v>
      </c>
    </row>
    <row r="98" spans="1:6" ht="16.5" customHeight="1">
      <c r="A98" s="105" t="s">
        <v>383</v>
      </c>
      <c r="B98" s="147" t="s">
        <v>181</v>
      </c>
      <c r="C98" s="148">
        <f>SUM(C24+C25+C50+C59+C73+C82+C87+C96)</f>
        <v>29298</v>
      </c>
      <c r="D98" s="148">
        <f>SUM(D24+D25+D50+D59+D73+D82+D87+D96)</f>
        <v>39824</v>
      </c>
      <c r="E98" s="148">
        <v>33920</v>
      </c>
      <c r="F98" s="173">
        <f>E98/D98*100</f>
        <v>85.17476898352751</v>
      </c>
    </row>
    <row r="99" spans="1:25" ht="16.5" customHeight="1">
      <c r="A99" s="102" t="s">
        <v>376</v>
      </c>
      <c r="B99" s="101" t="s">
        <v>182</v>
      </c>
      <c r="C99" s="215">
        <v>0</v>
      </c>
      <c r="D99" s="215">
        <v>0</v>
      </c>
      <c r="E99" s="215">
        <v>0</v>
      </c>
      <c r="F99" s="171"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1"/>
      <c r="Y99" s="11"/>
    </row>
    <row r="100" spans="1:25" ht="16.5" customHeight="1">
      <c r="A100" s="102" t="s">
        <v>183</v>
      </c>
      <c r="B100" s="101" t="s">
        <v>184</v>
      </c>
      <c r="C100" s="215">
        <v>0</v>
      </c>
      <c r="D100" s="215">
        <v>0</v>
      </c>
      <c r="E100" s="215">
        <v>0</v>
      </c>
      <c r="F100" s="171"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1"/>
      <c r="Y100" s="11"/>
    </row>
    <row r="101" spans="1:25" ht="16.5" customHeight="1">
      <c r="A101" s="102" t="s">
        <v>377</v>
      </c>
      <c r="B101" s="101" t="s">
        <v>185</v>
      </c>
      <c r="C101" s="134">
        <v>9446</v>
      </c>
      <c r="D101" s="134">
        <v>9429</v>
      </c>
      <c r="E101" s="134">
        <v>9429</v>
      </c>
      <c r="F101" s="171">
        <f>E101/D101*100</f>
        <v>100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1"/>
      <c r="Y101" s="11"/>
    </row>
    <row r="102" spans="1:25" ht="16.5" customHeight="1">
      <c r="A102" s="21" t="s">
        <v>345</v>
      </c>
      <c r="B102" s="17" t="s">
        <v>186</v>
      </c>
      <c r="C102" s="135">
        <f>SUM(C101)</f>
        <v>9446</v>
      </c>
      <c r="D102" s="135">
        <f>SUM(D101)</f>
        <v>9429</v>
      </c>
      <c r="E102" s="135">
        <v>9429</v>
      </c>
      <c r="F102" s="170">
        <f>E102/D102*100</f>
        <v>100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1"/>
      <c r="Y102" s="11"/>
    </row>
    <row r="103" spans="1:25" ht="16.5" customHeight="1">
      <c r="A103" s="108" t="s">
        <v>378</v>
      </c>
      <c r="B103" s="101" t="s">
        <v>187</v>
      </c>
      <c r="C103" s="130"/>
      <c r="D103" s="130"/>
      <c r="E103" s="130"/>
      <c r="F103" s="17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1"/>
      <c r="Y103" s="11"/>
    </row>
    <row r="104" spans="1:25" ht="16.5" customHeight="1">
      <c r="A104" s="108" t="s">
        <v>348</v>
      </c>
      <c r="B104" s="101" t="s">
        <v>188</v>
      </c>
      <c r="C104" s="130"/>
      <c r="D104" s="130"/>
      <c r="E104" s="130"/>
      <c r="F104" s="17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1"/>
      <c r="Y104" s="11"/>
    </row>
    <row r="105" spans="1:25" ht="16.5" customHeight="1">
      <c r="A105" s="102" t="s">
        <v>189</v>
      </c>
      <c r="B105" s="101" t="s">
        <v>190</v>
      </c>
      <c r="C105" s="129"/>
      <c r="D105" s="129"/>
      <c r="E105" s="129"/>
      <c r="F105" s="17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1"/>
    </row>
    <row r="106" spans="1:25" ht="16.5" customHeight="1">
      <c r="A106" s="102" t="s">
        <v>379</v>
      </c>
      <c r="B106" s="101" t="s">
        <v>191</v>
      </c>
      <c r="C106" s="129"/>
      <c r="D106" s="129"/>
      <c r="E106" s="129"/>
      <c r="F106" s="17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1"/>
      <c r="Y106" s="11"/>
    </row>
    <row r="107" spans="1:25" ht="16.5" customHeight="1">
      <c r="A107" s="16" t="s">
        <v>346</v>
      </c>
      <c r="B107" s="17" t="s">
        <v>192</v>
      </c>
      <c r="C107" s="131"/>
      <c r="D107" s="131"/>
      <c r="E107" s="131"/>
      <c r="F107" s="171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1"/>
      <c r="Y107" s="11"/>
    </row>
    <row r="108" spans="1:25" ht="16.5" customHeight="1">
      <c r="A108" s="108" t="s">
        <v>193</v>
      </c>
      <c r="B108" s="101" t="s">
        <v>194</v>
      </c>
      <c r="C108" s="130"/>
      <c r="D108" s="130"/>
      <c r="E108" s="130"/>
      <c r="F108" s="17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1"/>
      <c r="Y108" s="11"/>
    </row>
    <row r="109" spans="1:25" ht="16.5" customHeight="1">
      <c r="A109" s="108" t="s">
        <v>195</v>
      </c>
      <c r="B109" s="101" t="s">
        <v>196</v>
      </c>
      <c r="C109" s="130"/>
      <c r="D109" s="130"/>
      <c r="E109" s="130"/>
      <c r="F109" s="17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1"/>
      <c r="Y109" s="11"/>
    </row>
    <row r="110" spans="1:25" ht="16.5" customHeight="1">
      <c r="A110" s="16" t="s">
        <v>197</v>
      </c>
      <c r="B110" s="17" t="s">
        <v>198</v>
      </c>
      <c r="C110" s="132"/>
      <c r="D110" s="130"/>
      <c r="E110" s="130"/>
      <c r="F110" s="17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1"/>
      <c r="Y110" s="11"/>
    </row>
    <row r="111" spans="1:25" ht="16.5" customHeight="1">
      <c r="A111" s="108" t="s">
        <v>199</v>
      </c>
      <c r="B111" s="101" t="s">
        <v>200</v>
      </c>
      <c r="C111" s="130"/>
      <c r="D111" s="130"/>
      <c r="E111" s="130"/>
      <c r="F111" s="171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1"/>
      <c r="Y111" s="11"/>
    </row>
    <row r="112" spans="1:25" ht="16.5" customHeight="1">
      <c r="A112" s="108" t="s">
        <v>201</v>
      </c>
      <c r="B112" s="101" t="s">
        <v>202</v>
      </c>
      <c r="C112" s="130"/>
      <c r="D112" s="130"/>
      <c r="E112" s="130"/>
      <c r="F112" s="171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1"/>
      <c r="Y112" s="11"/>
    </row>
    <row r="113" spans="1:25" ht="16.5" customHeight="1">
      <c r="A113" s="108" t="s">
        <v>203</v>
      </c>
      <c r="B113" s="101" t="s">
        <v>204</v>
      </c>
      <c r="C113" s="130"/>
      <c r="D113" s="130"/>
      <c r="E113" s="130"/>
      <c r="F113" s="17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1"/>
      <c r="Y113" s="11"/>
    </row>
    <row r="114" spans="1:25" ht="16.5" customHeight="1">
      <c r="A114" s="16" t="s">
        <v>347</v>
      </c>
      <c r="B114" s="17" t="s">
        <v>205</v>
      </c>
      <c r="C114" s="131"/>
      <c r="D114" s="131"/>
      <c r="E114" s="131"/>
      <c r="F114" s="171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1"/>
      <c r="Y114" s="11"/>
    </row>
    <row r="115" spans="1:25" ht="16.5" customHeight="1">
      <c r="A115" s="108" t="s">
        <v>206</v>
      </c>
      <c r="B115" s="101" t="s">
        <v>207</v>
      </c>
      <c r="C115" s="130"/>
      <c r="D115" s="130"/>
      <c r="E115" s="130"/>
      <c r="F115" s="171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1"/>
      <c r="Y115" s="11"/>
    </row>
    <row r="116" spans="1:25" ht="16.5" customHeight="1">
      <c r="A116" s="102" t="s">
        <v>208</v>
      </c>
      <c r="B116" s="101" t="s">
        <v>209</v>
      </c>
      <c r="C116" s="129"/>
      <c r="D116" s="129"/>
      <c r="E116" s="129"/>
      <c r="F116" s="17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1"/>
      <c r="Y116" s="11"/>
    </row>
    <row r="117" spans="1:25" ht="16.5" customHeight="1">
      <c r="A117" s="108" t="s">
        <v>380</v>
      </c>
      <c r="B117" s="101" t="s">
        <v>210</v>
      </c>
      <c r="C117" s="130"/>
      <c r="D117" s="130"/>
      <c r="E117" s="130"/>
      <c r="F117" s="17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1"/>
      <c r="Y117" s="11"/>
    </row>
    <row r="118" spans="1:25" ht="16.5" customHeight="1">
      <c r="A118" s="108" t="s">
        <v>349</v>
      </c>
      <c r="B118" s="101" t="s">
        <v>211</v>
      </c>
      <c r="C118" s="130"/>
      <c r="D118" s="130"/>
      <c r="E118" s="130"/>
      <c r="F118" s="171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1"/>
      <c r="Y118" s="11"/>
    </row>
    <row r="119" spans="1:25" ht="16.5" customHeight="1">
      <c r="A119" s="16" t="s">
        <v>350</v>
      </c>
      <c r="B119" s="17" t="s">
        <v>212</v>
      </c>
      <c r="C119" s="131"/>
      <c r="D119" s="131"/>
      <c r="E119" s="131"/>
      <c r="F119" s="171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1"/>
      <c r="Y119" s="11"/>
    </row>
    <row r="120" spans="1:25" ht="16.5" customHeight="1">
      <c r="A120" s="102" t="s">
        <v>213</v>
      </c>
      <c r="B120" s="101" t="s">
        <v>214</v>
      </c>
      <c r="C120" s="129"/>
      <c r="D120" s="129"/>
      <c r="E120" s="129"/>
      <c r="F120" s="17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1"/>
      <c r="Y120" s="11"/>
    </row>
    <row r="121" spans="1:25" ht="16.5" customHeight="1">
      <c r="A121" s="109" t="s">
        <v>384</v>
      </c>
      <c r="B121" s="110" t="s">
        <v>215</v>
      </c>
      <c r="C121" s="149">
        <f>SUM(C102)</f>
        <v>9446</v>
      </c>
      <c r="D121" s="149">
        <f>SUM(D102)</f>
        <v>9429</v>
      </c>
      <c r="E121" s="149">
        <v>9429</v>
      </c>
      <c r="F121" s="173">
        <f>E121/D121*100</f>
        <v>100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1"/>
      <c r="Y121" s="11"/>
    </row>
    <row r="122" spans="1:25" ht="16.5" customHeight="1">
      <c r="A122" s="111" t="s">
        <v>420</v>
      </c>
      <c r="B122" s="112"/>
      <c r="C122" s="150">
        <f>SUM(C121+C98)</f>
        <v>38744</v>
      </c>
      <c r="D122" s="150">
        <f>SUM(D121+D98)</f>
        <v>49253</v>
      </c>
      <c r="E122" s="150">
        <v>43349</v>
      </c>
      <c r="F122" s="174">
        <f>E122/D122*100</f>
        <v>88.01291291901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6.5" customHeight="1">
      <c r="A123" s="121"/>
      <c r="B123" s="122"/>
      <c r="C123" s="372"/>
      <c r="D123" s="373"/>
      <c r="E123" s="374"/>
      <c r="F123" s="122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2:25" ht="1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2:25" ht="1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2:25" ht="1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2:25" ht="1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2:25" ht="1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2:25" ht="1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2:25" ht="1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2:25" ht="1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2:25" ht="1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2:25" ht="1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2:25" ht="1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2:25" ht="1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2:25" ht="1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2:25" ht="1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2:25" ht="1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2:25" ht="1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2:25" ht="1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2:25" ht="1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2:25" ht="1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2:25" ht="1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2:25" ht="1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2:25" ht="1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2:25" ht="1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2:25" ht="1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2:25" ht="1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2:25" ht="1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2:25" ht="1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2:25" ht="1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2:25" ht="1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2:25" ht="1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2:25" ht="1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2:25" ht="1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2:25" ht="1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2:25" ht="1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2:25" ht="1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2:25" ht="1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2:25" ht="1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2:25" ht="1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2:25" ht="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2:25" ht="1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2:25" ht="1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2:25" ht="1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2:25" ht="1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2:25" ht="1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2:25" ht="1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2:25" ht="1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2:25" ht="1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2:25" ht="1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</sheetData>
  <sheetProtection/>
  <mergeCells count="4">
    <mergeCell ref="C123:E123"/>
    <mergeCell ref="A1:F1"/>
    <mergeCell ref="A2:F2"/>
    <mergeCell ref="C4:F4"/>
  </mergeCells>
  <printOptions/>
  <pageMargins left="0.7086614173228347" right="0.7086614173228347" top="0.5511811023622047" bottom="0.7480314960629921" header="0.31496062992125984" footer="0.31496062992125984"/>
  <pageSetup horizontalDpi="300" verticalDpi="300" orientation="portrait" paperSize="9" scale="66" r:id="rId1"/>
  <headerFooter>
    <oddHeader>&amp;L&amp;"Times New Roman,Félkövér"&amp;14Fertőboz Község Önkormányzata&amp;C&amp;"Times New Roman,Félkövér"&amp;14 2014.évi Költségvetése&amp;R2.sz. melléklet
</oddHeader>
  </headerFooter>
  <rowBreaks count="1" manualBreakCount="1">
    <brk id="6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F81" sqref="F81"/>
    </sheetView>
  </sheetViews>
  <sheetFormatPr defaultColWidth="5.7109375" defaultRowHeight="15"/>
  <cols>
    <col min="1" max="1" width="91.00390625" style="0" customWidth="1"/>
    <col min="2" max="2" width="5.7109375" style="0" customWidth="1"/>
    <col min="3" max="6" width="10.140625" style="0" customWidth="1"/>
  </cols>
  <sheetData>
    <row r="1" spans="1:8" ht="24" customHeight="1">
      <c r="A1" s="366" t="s">
        <v>440</v>
      </c>
      <c r="B1" s="376"/>
      <c r="C1" s="376"/>
      <c r="D1" s="376"/>
      <c r="E1" s="376"/>
      <c r="F1" s="377"/>
      <c r="H1" s="29"/>
    </row>
    <row r="2" ht="18">
      <c r="A2" s="20"/>
    </row>
    <row r="3" spans="1:6" ht="15">
      <c r="A3" s="3" t="s">
        <v>11</v>
      </c>
      <c r="C3" s="385" t="s">
        <v>441</v>
      </c>
      <c r="D3" s="385"/>
      <c r="E3" s="385"/>
      <c r="F3" s="15"/>
    </row>
    <row r="4" spans="1:6" ht="31.5" customHeight="1">
      <c r="A4" s="1" t="s">
        <v>44</v>
      </c>
      <c r="B4" s="2" t="s">
        <v>23</v>
      </c>
      <c r="C4" s="142" t="s">
        <v>515</v>
      </c>
      <c r="D4" s="142" t="s">
        <v>516</v>
      </c>
      <c r="E4" s="142" t="s">
        <v>517</v>
      </c>
      <c r="F4" s="143" t="s">
        <v>493</v>
      </c>
    </row>
    <row r="5" spans="1:6" ht="16.5" customHeight="1">
      <c r="A5" s="99" t="s">
        <v>216</v>
      </c>
      <c r="B5" s="100" t="s">
        <v>217</v>
      </c>
      <c r="C5" s="128">
        <v>6458</v>
      </c>
      <c r="D5" s="128">
        <v>6605</v>
      </c>
      <c r="E5" s="128">
        <v>6605</v>
      </c>
      <c r="F5" s="177">
        <f>E5/D5*100</f>
        <v>100</v>
      </c>
    </row>
    <row r="6" spans="1:6" ht="16.5" customHeight="1">
      <c r="A6" s="101" t="s">
        <v>218</v>
      </c>
      <c r="B6" s="100" t="s">
        <v>219</v>
      </c>
      <c r="C6" s="128">
        <v>0</v>
      </c>
      <c r="D6" s="128">
        <v>0</v>
      </c>
      <c r="E6" s="128">
        <v>0</v>
      </c>
      <c r="F6" s="177">
        <v>0</v>
      </c>
    </row>
    <row r="7" spans="1:6" ht="16.5" customHeight="1">
      <c r="A7" s="101" t="s">
        <v>220</v>
      </c>
      <c r="B7" s="100" t="s">
        <v>221</v>
      </c>
      <c r="C7" s="128">
        <v>747</v>
      </c>
      <c r="D7" s="128">
        <v>715</v>
      </c>
      <c r="E7" s="128">
        <v>715</v>
      </c>
      <c r="F7" s="177">
        <f>E7/D7*100</f>
        <v>100</v>
      </c>
    </row>
    <row r="8" spans="1:6" ht="16.5" customHeight="1">
      <c r="A8" s="101" t="s">
        <v>222</v>
      </c>
      <c r="B8" s="100" t="s">
        <v>223</v>
      </c>
      <c r="C8" s="128">
        <v>332</v>
      </c>
      <c r="D8" s="128">
        <v>332</v>
      </c>
      <c r="E8" s="128">
        <v>332</v>
      </c>
      <c r="F8" s="177">
        <f>E8/D8*100</f>
        <v>100</v>
      </c>
    </row>
    <row r="9" spans="1:6" ht="16.5" customHeight="1">
      <c r="A9" s="101" t="s">
        <v>224</v>
      </c>
      <c r="B9" s="100" t="s">
        <v>225</v>
      </c>
      <c r="C9" s="128">
        <v>18</v>
      </c>
      <c r="D9" s="128">
        <v>56</v>
      </c>
      <c r="E9" s="128">
        <v>56</v>
      </c>
      <c r="F9" s="177">
        <f>E9/D9*100</f>
        <v>100</v>
      </c>
    </row>
    <row r="10" spans="1:6" ht="16.5" customHeight="1">
      <c r="A10" s="101" t="s">
        <v>226</v>
      </c>
      <c r="B10" s="100" t="s">
        <v>227</v>
      </c>
      <c r="C10" s="128"/>
      <c r="D10" s="128">
        <v>650</v>
      </c>
      <c r="E10" s="128">
        <v>650</v>
      </c>
      <c r="F10" s="177">
        <f>E10/D10*100</f>
        <v>100</v>
      </c>
    </row>
    <row r="11" spans="1:6" ht="16.5" customHeight="1">
      <c r="A11" s="17" t="s">
        <v>423</v>
      </c>
      <c r="B11" s="22" t="s">
        <v>228</v>
      </c>
      <c r="C11" s="133">
        <f>SUM(C5:C10)</f>
        <v>7555</v>
      </c>
      <c r="D11" s="133">
        <f>SUM(D5:D10)</f>
        <v>8358</v>
      </c>
      <c r="E11" s="133">
        <v>8358</v>
      </c>
      <c r="F11" s="179">
        <f>E11/D11*100</f>
        <v>100</v>
      </c>
    </row>
    <row r="12" spans="1:6" ht="16.5" customHeight="1">
      <c r="A12" s="101" t="s">
        <v>229</v>
      </c>
      <c r="B12" s="100" t="s">
        <v>230</v>
      </c>
      <c r="C12" s="128"/>
      <c r="D12" s="128"/>
      <c r="E12" s="128"/>
      <c r="F12" s="177"/>
    </row>
    <row r="13" spans="1:6" ht="16.5" customHeight="1">
      <c r="A13" s="101" t="s">
        <v>231</v>
      </c>
      <c r="B13" s="100" t="s">
        <v>232</v>
      </c>
      <c r="C13" s="128"/>
      <c r="D13" s="128"/>
      <c r="E13" s="128"/>
      <c r="F13" s="177"/>
    </row>
    <row r="14" spans="1:6" ht="16.5" customHeight="1">
      <c r="A14" s="101" t="s">
        <v>385</v>
      </c>
      <c r="B14" s="100" t="s">
        <v>233</v>
      </c>
      <c r="C14" s="128"/>
      <c r="D14" s="128"/>
      <c r="E14" s="128"/>
      <c r="F14" s="177"/>
    </row>
    <row r="15" spans="1:6" ht="16.5" customHeight="1">
      <c r="A15" s="101" t="s">
        <v>386</v>
      </c>
      <c r="B15" s="100" t="s">
        <v>234</v>
      </c>
      <c r="C15" s="128"/>
      <c r="D15" s="128"/>
      <c r="E15" s="128"/>
      <c r="F15" s="177"/>
    </row>
    <row r="16" spans="1:6" ht="16.5" customHeight="1">
      <c r="A16" s="101" t="s">
        <v>387</v>
      </c>
      <c r="B16" s="100" t="s">
        <v>235</v>
      </c>
      <c r="C16" s="128"/>
      <c r="D16" s="128">
        <v>348</v>
      </c>
      <c r="E16" s="128">
        <v>348</v>
      </c>
      <c r="F16" s="177">
        <f>E16/D16*100</f>
        <v>100</v>
      </c>
    </row>
    <row r="17" spans="1:6" ht="16.5" customHeight="1">
      <c r="A17" s="17" t="s">
        <v>424</v>
      </c>
      <c r="B17" s="22" t="s">
        <v>236</v>
      </c>
      <c r="C17" s="133">
        <f>SUM(C11)</f>
        <v>7555</v>
      </c>
      <c r="D17" s="133">
        <f>SUM(D11+D16)</f>
        <v>8706</v>
      </c>
      <c r="E17" s="133">
        <v>8706</v>
      </c>
      <c r="F17" s="179">
        <f>E17/D17*100</f>
        <v>100</v>
      </c>
    </row>
    <row r="18" spans="1:6" ht="16.5" customHeight="1">
      <c r="A18" s="101" t="s">
        <v>391</v>
      </c>
      <c r="B18" s="100" t="s">
        <v>245</v>
      </c>
      <c r="C18" s="128"/>
      <c r="D18" s="128"/>
      <c r="E18" s="128"/>
      <c r="F18" s="177"/>
    </row>
    <row r="19" spans="1:6" ht="16.5" customHeight="1">
      <c r="A19" s="101" t="s">
        <v>392</v>
      </c>
      <c r="B19" s="100" t="s">
        <v>246</v>
      </c>
      <c r="C19" s="128"/>
      <c r="D19" s="128"/>
      <c r="E19" s="128"/>
      <c r="F19" s="177"/>
    </row>
    <row r="20" spans="1:6" ht="16.5" customHeight="1">
      <c r="A20" s="17" t="s">
        <v>426</v>
      </c>
      <c r="B20" s="22" t="s">
        <v>247</v>
      </c>
      <c r="C20" s="128"/>
      <c r="D20" s="128"/>
      <c r="E20" s="128"/>
      <c r="F20" s="177"/>
    </row>
    <row r="21" spans="1:6" ht="16.5" customHeight="1">
      <c r="A21" s="101" t="s">
        <v>393</v>
      </c>
      <c r="B21" s="100" t="s">
        <v>248</v>
      </c>
      <c r="C21" s="128"/>
      <c r="D21" s="128"/>
      <c r="E21" s="128"/>
      <c r="F21" s="177"/>
    </row>
    <row r="22" spans="1:6" ht="16.5" customHeight="1">
      <c r="A22" s="101" t="s">
        <v>394</v>
      </c>
      <c r="B22" s="100" t="s">
        <v>249</v>
      </c>
      <c r="C22" s="128"/>
      <c r="D22" s="128"/>
      <c r="E22" s="128"/>
      <c r="F22" s="177"/>
    </row>
    <row r="23" spans="1:6" ht="16.5" customHeight="1">
      <c r="A23" s="101" t="s">
        <v>395</v>
      </c>
      <c r="B23" s="100" t="s">
        <v>250</v>
      </c>
      <c r="C23" s="128">
        <v>4520</v>
      </c>
      <c r="D23" s="128">
        <v>2695</v>
      </c>
      <c r="E23" s="128">
        <v>2695</v>
      </c>
      <c r="F23" s="177">
        <f>E23/D23*100</f>
        <v>100</v>
      </c>
    </row>
    <row r="24" spans="1:6" ht="16.5" customHeight="1">
      <c r="A24" s="101" t="s">
        <v>396</v>
      </c>
      <c r="B24" s="100" t="s">
        <v>251</v>
      </c>
      <c r="C24" s="128">
        <v>2515</v>
      </c>
      <c r="D24" s="128">
        <v>2719</v>
      </c>
      <c r="E24" s="128">
        <v>2719</v>
      </c>
      <c r="F24" s="177">
        <f>E24/D24*100</f>
        <v>100</v>
      </c>
    </row>
    <row r="25" spans="1:6" ht="16.5" customHeight="1">
      <c r="A25" s="101" t="s">
        <v>397</v>
      </c>
      <c r="B25" s="100" t="s">
        <v>252</v>
      </c>
      <c r="C25" s="128">
        <v>0</v>
      </c>
      <c r="D25" s="128">
        <v>0</v>
      </c>
      <c r="E25" s="128"/>
      <c r="F25" s="177"/>
    </row>
    <row r="26" spans="1:6" ht="16.5" customHeight="1">
      <c r="A26" s="101" t="s">
        <v>253</v>
      </c>
      <c r="B26" s="100" t="s">
        <v>254</v>
      </c>
      <c r="C26" s="128">
        <v>0</v>
      </c>
      <c r="D26" s="128">
        <v>0</v>
      </c>
      <c r="E26" s="128"/>
      <c r="F26" s="177"/>
    </row>
    <row r="27" spans="1:6" ht="16.5" customHeight="1">
      <c r="A27" s="101" t="s">
        <v>398</v>
      </c>
      <c r="B27" s="100" t="s">
        <v>255</v>
      </c>
      <c r="C27" s="128">
        <v>850</v>
      </c>
      <c r="D27" s="128">
        <v>839</v>
      </c>
      <c r="E27" s="128">
        <v>839</v>
      </c>
      <c r="F27" s="177">
        <f>E27/D27*100</f>
        <v>100</v>
      </c>
    </row>
    <row r="28" spans="1:6" ht="16.5" customHeight="1">
      <c r="A28" s="101" t="s">
        <v>399</v>
      </c>
      <c r="B28" s="100" t="s">
        <v>256</v>
      </c>
      <c r="C28" s="128">
        <v>0</v>
      </c>
      <c r="D28" s="128">
        <v>0</v>
      </c>
      <c r="E28" s="128"/>
      <c r="F28" s="177"/>
    </row>
    <row r="29" spans="1:6" ht="16.5" customHeight="1">
      <c r="A29" s="17" t="s">
        <v>427</v>
      </c>
      <c r="B29" s="22" t="s">
        <v>257</v>
      </c>
      <c r="C29" s="133">
        <f>SUM(C24:C28)</f>
        <v>3365</v>
      </c>
      <c r="D29" s="133">
        <f>SUM(D24:D28)</f>
        <v>3558</v>
      </c>
      <c r="E29" s="133">
        <v>3558</v>
      </c>
      <c r="F29" s="179">
        <f aca="true" t="shared" si="0" ref="F29:F35">E29/D29*100</f>
        <v>100</v>
      </c>
    </row>
    <row r="30" spans="1:6" ht="16.5" customHeight="1">
      <c r="A30" s="101" t="s">
        <v>400</v>
      </c>
      <c r="B30" s="100" t="s">
        <v>258</v>
      </c>
      <c r="C30" s="128">
        <v>5</v>
      </c>
      <c r="D30" s="128">
        <v>49</v>
      </c>
      <c r="E30" s="128">
        <v>49</v>
      </c>
      <c r="F30" s="177">
        <f t="shared" si="0"/>
        <v>100</v>
      </c>
    </row>
    <row r="31" spans="1:6" ht="16.5" customHeight="1">
      <c r="A31" s="17" t="s">
        <v>428</v>
      </c>
      <c r="B31" s="22" t="s">
        <v>259</v>
      </c>
      <c r="C31" s="133">
        <f>SUM(C30+C29+C23)</f>
        <v>7890</v>
      </c>
      <c r="D31" s="133">
        <f>SUM(D30+D29+D23)</f>
        <v>6302</v>
      </c>
      <c r="E31" s="133">
        <v>6302</v>
      </c>
      <c r="F31" s="179">
        <f t="shared" si="0"/>
        <v>100</v>
      </c>
    </row>
    <row r="32" spans="1:6" ht="16.5" customHeight="1">
      <c r="A32" s="102" t="s">
        <v>260</v>
      </c>
      <c r="B32" s="100" t="s">
        <v>261</v>
      </c>
      <c r="C32" s="128">
        <v>0</v>
      </c>
      <c r="D32" s="128">
        <v>29</v>
      </c>
      <c r="E32" s="128">
        <v>29</v>
      </c>
      <c r="F32" s="177">
        <f t="shared" si="0"/>
        <v>100</v>
      </c>
    </row>
    <row r="33" spans="1:6" ht="16.5" customHeight="1">
      <c r="A33" s="102" t="s">
        <v>401</v>
      </c>
      <c r="B33" s="100" t="s">
        <v>262</v>
      </c>
      <c r="C33" s="128">
        <v>2590</v>
      </c>
      <c r="D33" s="128">
        <v>2412</v>
      </c>
      <c r="E33" s="128">
        <v>2412</v>
      </c>
      <c r="F33" s="177">
        <f t="shared" si="0"/>
        <v>100</v>
      </c>
    </row>
    <row r="34" spans="1:6" ht="16.5" customHeight="1">
      <c r="A34" s="102" t="s">
        <v>402</v>
      </c>
      <c r="B34" s="100" t="s">
        <v>263</v>
      </c>
      <c r="C34" s="128">
        <v>0</v>
      </c>
      <c r="D34" s="128">
        <v>61</v>
      </c>
      <c r="E34" s="128">
        <v>61</v>
      </c>
      <c r="F34" s="177">
        <f t="shared" si="0"/>
        <v>100</v>
      </c>
    </row>
    <row r="35" spans="1:6" ht="16.5" customHeight="1">
      <c r="A35" s="102" t="s">
        <v>403</v>
      </c>
      <c r="B35" s="100" t="s">
        <v>264</v>
      </c>
      <c r="C35" s="128">
        <v>4325</v>
      </c>
      <c r="D35" s="128">
        <v>3914</v>
      </c>
      <c r="E35" s="128">
        <v>3914</v>
      </c>
      <c r="F35" s="177">
        <f t="shared" si="0"/>
        <v>100</v>
      </c>
    </row>
    <row r="36" spans="1:6" ht="16.5" customHeight="1">
      <c r="A36" s="102" t="s">
        <v>265</v>
      </c>
      <c r="B36" s="100" t="s">
        <v>266</v>
      </c>
      <c r="C36" s="128">
        <v>0</v>
      </c>
      <c r="D36" s="128">
        <v>0</v>
      </c>
      <c r="E36" s="128"/>
      <c r="F36" s="177"/>
    </row>
    <row r="37" spans="1:6" ht="16.5" customHeight="1">
      <c r="A37" s="102" t="s">
        <v>267</v>
      </c>
      <c r="B37" s="100" t="s">
        <v>268</v>
      </c>
      <c r="C37" s="128">
        <v>0</v>
      </c>
      <c r="D37" s="128">
        <v>0</v>
      </c>
      <c r="E37" s="128"/>
      <c r="F37" s="177"/>
    </row>
    <row r="38" spans="1:6" ht="16.5" customHeight="1">
      <c r="A38" s="102" t="s">
        <v>269</v>
      </c>
      <c r="B38" s="100" t="s">
        <v>270</v>
      </c>
      <c r="C38" s="128">
        <v>0</v>
      </c>
      <c r="D38" s="128">
        <v>0</v>
      </c>
      <c r="E38" s="128"/>
      <c r="F38" s="177"/>
    </row>
    <row r="39" spans="1:6" ht="16.5" customHeight="1">
      <c r="A39" s="102" t="s">
        <v>404</v>
      </c>
      <c r="B39" s="100" t="s">
        <v>271</v>
      </c>
      <c r="C39" s="128">
        <v>2</v>
      </c>
      <c r="D39" s="128">
        <v>0</v>
      </c>
      <c r="E39" s="128"/>
      <c r="F39" s="177">
        <f>E39/C39*100</f>
        <v>0</v>
      </c>
    </row>
    <row r="40" spans="1:6" ht="16.5" customHeight="1">
      <c r="A40" s="102" t="s">
        <v>405</v>
      </c>
      <c r="B40" s="100" t="s">
        <v>272</v>
      </c>
      <c r="C40" s="128">
        <v>0</v>
      </c>
      <c r="D40" s="128">
        <v>0</v>
      </c>
      <c r="E40" s="128"/>
      <c r="F40" s="177"/>
    </row>
    <row r="41" spans="1:6" ht="16.5" customHeight="1">
      <c r="A41" s="102" t="s">
        <v>406</v>
      </c>
      <c r="B41" s="100" t="s">
        <v>273</v>
      </c>
      <c r="C41" s="128">
        <v>0</v>
      </c>
      <c r="D41" s="128">
        <v>38</v>
      </c>
      <c r="E41" s="128">
        <v>38</v>
      </c>
      <c r="F41" s="177">
        <f>E41/D41*100</f>
        <v>100</v>
      </c>
    </row>
    <row r="42" spans="1:6" ht="16.5" customHeight="1">
      <c r="A42" s="21" t="s">
        <v>429</v>
      </c>
      <c r="B42" s="22" t="s">
        <v>274</v>
      </c>
      <c r="C42" s="133">
        <f>SUM(C32:C41)</f>
        <v>6917</v>
      </c>
      <c r="D42" s="133">
        <f>SUM(D32:D41)</f>
        <v>6454</v>
      </c>
      <c r="E42" s="133">
        <v>6454</v>
      </c>
      <c r="F42" s="179">
        <f>E42/D42*100</f>
        <v>100</v>
      </c>
    </row>
    <row r="43" spans="1:6" ht="16.5" customHeight="1">
      <c r="A43" s="102" t="s">
        <v>283</v>
      </c>
      <c r="B43" s="100" t="s">
        <v>284</v>
      </c>
      <c r="C43" s="128">
        <v>0</v>
      </c>
      <c r="D43" s="128">
        <v>0</v>
      </c>
      <c r="E43" s="128"/>
      <c r="F43" s="177"/>
    </row>
    <row r="44" spans="1:6" ht="16.5" customHeight="1">
      <c r="A44" s="101" t="s">
        <v>410</v>
      </c>
      <c r="B44" s="100" t="s">
        <v>285</v>
      </c>
      <c r="C44" s="128">
        <v>0</v>
      </c>
      <c r="D44" s="128">
        <v>0</v>
      </c>
      <c r="E44" s="128"/>
      <c r="F44" s="177"/>
    </row>
    <row r="45" spans="1:6" ht="16.5" customHeight="1">
      <c r="A45" s="102" t="s">
        <v>411</v>
      </c>
      <c r="B45" s="100" t="s">
        <v>286</v>
      </c>
      <c r="C45" s="128">
        <v>0</v>
      </c>
      <c r="D45" s="128">
        <v>14</v>
      </c>
      <c r="E45" s="128">
        <v>14</v>
      </c>
      <c r="F45" s="177">
        <f>E45/D45*100</f>
        <v>100</v>
      </c>
    </row>
    <row r="46" spans="1:6" ht="16.5" customHeight="1">
      <c r="A46" s="17" t="s">
        <v>431</v>
      </c>
      <c r="B46" s="22" t="s">
        <v>287</v>
      </c>
      <c r="C46" s="128">
        <v>0</v>
      </c>
      <c r="D46" s="133">
        <f>SUM(D43:D45)</f>
        <v>14</v>
      </c>
      <c r="E46" s="133">
        <v>14</v>
      </c>
      <c r="F46" s="177">
        <f>E46/D46*100</f>
        <v>100</v>
      </c>
    </row>
    <row r="47" spans="1:6" ht="16.5" customHeight="1">
      <c r="A47" s="103" t="s">
        <v>1</v>
      </c>
      <c r="B47" s="25"/>
      <c r="C47" s="146">
        <f>SUM(C46+C42+C31+C17)</f>
        <v>22362</v>
      </c>
      <c r="D47" s="146">
        <f>SUM(D46+D42+D31+D17)</f>
        <v>21476</v>
      </c>
      <c r="E47" s="146">
        <v>21476</v>
      </c>
      <c r="F47" s="180">
        <f>E47/D47*100</f>
        <v>100</v>
      </c>
    </row>
    <row r="48" spans="1:6" ht="16.5" customHeight="1">
      <c r="A48" s="101" t="s">
        <v>237</v>
      </c>
      <c r="B48" s="100" t="s">
        <v>238</v>
      </c>
      <c r="C48" s="128">
        <v>0</v>
      </c>
      <c r="D48" s="128">
        <v>2950</v>
      </c>
      <c r="E48" s="128">
        <v>2950</v>
      </c>
      <c r="F48" s="177">
        <f>E48/D48*100</f>
        <v>100</v>
      </c>
    </row>
    <row r="49" spans="1:6" ht="16.5" customHeight="1">
      <c r="A49" s="101" t="s">
        <v>239</v>
      </c>
      <c r="B49" s="100" t="s">
        <v>240</v>
      </c>
      <c r="C49" s="128">
        <v>0</v>
      </c>
      <c r="D49" s="128">
        <v>0</v>
      </c>
      <c r="E49" s="128"/>
      <c r="F49" s="177"/>
    </row>
    <row r="50" spans="1:6" ht="16.5" customHeight="1">
      <c r="A50" s="101" t="s">
        <v>388</v>
      </c>
      <c r="B50" s="100" t="s">
        <v>241</v>
      </c>
      <c r="C50" s="128">
        <v>0</v>
      </c>
      <c r="D50" s="128">
        <v>0</v>
      </c>
      <c r="E50" s="128"/>
      <c r="F50" s="177"/>
    </row>
    <row r="51" spans="1:6" ht="16.5" customHeight="1">
      <c r="A51" s="101" t="s">
        <v>389</v>
      </c>
      <c r="B51" s="100" t="s">
        <v>242</v>
      </c>
      <c r="C51" s="128">
        <v>0</v>
      </c>
      <c r="D51" s="128">
        <v>0</v>
      </c>
      <c r="E51" s="128"/>
      <c r="F51" s="177"/>
    </row>
    <row r="52" spans="1:6" ht="16.5" customHeight="1">
      <c r="A52" s="101" t="s">
        <v>390</v>
      </c>
      <c r="B52" s="100" t="s">
        <v>243</v>
      </c>
      <c r="C52" s="128">
        <v>9446</v>
      </c>
      <c r="D52" s="128">
        <v>10120</v>
      </c>
      <c r="E52" s="128">
        <v>10120</v>
      </c>
      <c r="F52" s="177">
        <f>E52/D52*100</f>
        <v>100</v>
      </c>
    </row>
    <row r="53" spans="1:6" ht="16.5" customHeight="1">
      <c r="A53" s="17" t="s">
        <v>425</v>
      </c>
      <c r="B53" s="22" t="s">
        <v>244</v>
      </c>
      <c r="C53" s="133">
        <f>SUM(C48:C52)</f>
        <v>9446</v>
      </c>
      <c r="D53" s="133">
        <f>SUM(D48:D52)</f>
        <v>13070</v>
      </c>
      <c r="E53" s="133">
        <v>13070</v>
      </c>
      <c r="F53" s="179">
        <f>E53/D53*100</f>
        <v>100</v>
      </c>
    </row>
    <row r="54" spans="1:6" ht="16.5" customHeight="1">
      <c r="A54" s="102" t="s">
        <v>407</v>
      </c>
      <c r="B54" s="100" t="s">
        <v>275</v>
      </c>
      <c r="C54" s="128">
        <v>0</v>
      </c>
      <c r="D54" s="128">
        <v>0</v>
      </c>
      <c r="E54" s="128"/>
      <c r="F54" s="177"/>
    </row>
    <row r="55" spans="1:6" ht="16.5" customHeight="1">
      <c r="A55" s="102" t="s">
        <v>408</v>
      </c>
      <c r="B55" s="100" t="s">
        <v>276</v>
      </c>
      <c r="C55" s="128">
        <v>0</v>
      </c>
      <c r="D55" s="128">
        <v>0</v>
      </c>
      <c r="E55" s="128"/>
      <c r="F55" s="177"/>
    </row>
    <row r="56" spans="1:6" ht="16.5" customHeight="1">
      <c r="A56" s="102" t="s">
        <v>277</v>
      </c>
      <c r="B56" s="100" t="s">
        <v>278</v>
      </c>
      <c r="C56" s="128">
        <v>0</v>
      </c>
      <c r="D56" s="128">
        <v>0</v>
      </c>
      <c r="E56" s="128"/>
      <c r="F56" s="177"/>
    </row>
    <row r="57" spans="1:6" ht="16.5" customHeight="1">
      <c r="A57" s="102" t="s">
        <v>409</v>
      </c>
      <c r="B57" s="100" t="s">
        <v>279</v>
      </c>
      <c r="C57" s="128">
        <v>0</v>
      </c>
      <c r="D57" s="128">
        <v>0</v>
      </c>
      <c r="E57" s="128"/>
      <c r="F57" s="177"/>
    </row>
    <row r="58" spans="1:6" ht="16.5" customHeight="1">
      <c r="A58" s="102" t="s">
        <v>280</v>
      </c>
      <c r="B58" s="100" t="s">
        <v>281</v>
      </c>
      <c r="C58" s="128">
        <v>0</v>
      </c>
      <c r="D58" s="128">
        <v>0</v>
      </c>
      <c r="E58" s="128"/>
      <c r="F58" s="177"/>
    </row>
    <row r="59" spans="1:6" ht="16.5" customHeight="1">
      <c r="A59" s="17" t="s">
        <v>430</v>
      </c>
      <c r="B59" s="22" t="s">
        <v>282</v>
      </c>
      <c r="C59" s="128">
        <v>0</v>
      </c>
      <c r="D59" s="128">
        <v>0</v>
      </c>
      <c r="E59" s="128"/>
      <c r="F59" s="177"/>
    </row>
    <row r="60" spans="1:6" ht="16.5" customHeight="1">
      <c r="A60" s="102" t="s">
        <v>288</v>
      </c>
      <c r="B60" s="100" t="s">
        <v>289</v>
      </c>
      <c r="C60" s="128">
        <v>0</v>
      </c>
      <c r="D60" s="128">
        <v>0</v>
      </c>
      <c r="E60" s="128"/>
      <c r="F60" s="177"/>
    </row>
    <row r="61" spans="1:6" ht="16.5" customHeight="1">
      <c r="A61" s="101" t="s">
        <v>412</v>
      </c>
      <c r="B61" s="100" t="s">
        <v>290</v>
      </c>
      <c r="C61" s="128">
        <v>0</v>
      </c>
      <c r="D61" s="128">
        <v>0</v>
      </c>
      <c r="E61" s="128"/>
      <c r="F61" s="177"/>
    </row>
    <row r="62" spans="1:6" ht="16.5" customHeight="1">
      <c r="A62" s="102" t="s">
        <v>413</v>
      </c>
      <c r="B62" s="100" t="s">
        <v>291</v>
      </c>
      <c r="C62" s="128">
        <v>0</v>
      </c>
      <c r="D62" s="128">
        <v>150</v>
      </c>
      <c r="E62" s="128">
        <v>150</v>
      </c>
      <c r="F62" s="177">
        <f>E62/D62*100</f>
        <v>100</v>
      </c>
    </row>
    <row r="63" spans="1:6" ht="16.5" customHeight="1">
      <c r="A63" s="17" t="s">
        <v>433</v>
      </c>
      <c r="B63" s="22" t="s">
        <v>292</v>
      </c>
      <c r="C63" s="128">
        <v>0</v>
      </c>
      <c r="D63" s="133">
        <f>SUM(D54:D62)</f>
        <v>150</v>
      </c>
      <c r="E63" s="133">
        <v>150</v>
      </c>
      <c r="F63" s="177">
        <f>E63/D63*100</f>
        <v>100</v>
      </c>
    </row>
    <row r="64" spans="1:6" ht="16.5" customHeight="1">
      <c r="A64" s="103" t="s">
        <v>0</v>
      </c>
      <c r="B64" s="25"/>
      <c r="C64" s="146">
        <f>SUM(C53+C59+C63)</f>
        <v>9446</v>
      </c>
      <c r="D64" s="146">
        <f>SUM(D53+D59+D63)</f>
        <v>13220</v>
      </c>
      <c r="E64" s="146">
        <v>13220</v>
      </c>
      <c r="F64" s="180">
        <f>E64/D64*100</f>
        <v>100</v>
      </c>
    </row>
    <row r="65" spans="1:6" ht="16.5" customHeight="1">
      <c r="A65" s="104" t="s">
        <v>432</v>
      </c>
      <c r="B65" s="105" t="s">
        <v>293</v>
      </c>
      <c r="C65" s="148">
        <f>SUM(C47+C64)</f>
        <v>31808</v>
      </c>
      <c r="D65" s="148">
        <f>SUM(D47+D64)</f>
        <v>34696</v>
      </c>
      <c r="E65" s="148">
        <v>34696</v>
      </c>
      <c r="F65" s="181">
        <f>E65/D65*100</f>
        <v>100</v>
      </c>
    </row>
    <row r="66" spans="1:6" ht="16.5" customHeight="1">
      <c r="A66" s="106" t="s">
        <v>6</v>
      </c>
      <c r="B66" s="107"/>
      <c r="C66" s="176"/>
      <c r="D66" s="176"/>
      <c r="E66" s="176"/>
      <c r="F66" s="178"/>
    </row>
    <row r="67" spans="1:6" ht="16.5" customHeight="1">
      <c r="A67" s="106" t="s">
        <v>7</v>
      </c>
      <c r="B67" s="107"/>
      <c r="C67" s="176"/>
      <c r="D67" s="176"/>
      <c r="E67" s="176"/>
      <c r="F67" s="176"/>
    </row>
    <row r="68" spans="1:6" ht="16.5" customHeight="1">
      <c r="A68" s="108" t="s">
        <v>414</v>
      </c>
      <c r="B68" s="101" t="s">
        <v>294</v>
      </c>
      <c r="C68" s="128"/>
      <c r="D68" s="128"/>
      <c r="E68" s="128"/>
      <c r="F68" s="128"/>
    </row>
    <row r="69" spans="1:6" ht="16.5" customHeight="1">
      <c r="A69" s="102" t="s">
        <v>295</v>
      </c>
      <c r="B69" s="101" t="s">
        <v>296</v>
      </c>
      <c r="C69" s="128"/>
      <c r="D69" s="128"/>
      <c r="E69" s="128"/>
      <c r="F69" s="128"/>
    </row>
    <row r="70" spans="1:6" ht="16.5" customHeight="1">
      <c r="A70" s="108" t="s">
        <v>415</v>
      </c>
      <c r="B70" s="101" t="s">
        <v>297</v>
      </c>
      <c r="C70" s="128">
        <v>5436</v>
      </c>
      <c r="D70" s="128">
        <v>5419</v>
      </c>
      <c r="E70" s="128">
        <v>5419</v>
      </c>
      <c r="F70" s="177">
        <f>E70/D70*100</f>
        <v>100</v>
      </c>
    </row>
    <row r="71" spans="1:6" ht="16.5" customHeight="1">
      <c r="A71" s="21" t="s">
        <v>434</v>
      </c>
      <c r="B71" s="17" t="s">
        <v>298</v>
      </c>
      <c r="C71" s="133">
        <f>SUM(C70)</f>
        <v>5436</v>
      </c>
      <c r="D71" s="128">
        <v>5419</v>
      </c>
      <c r="E71" s="128">
        <v>5419</v>
      </c>
      <c r="F71" s="177">
        <f>E71/D71*100</f>
        <v>100</v>
      </c>
    </row>
    <row r="72" spans="1:6" ht="16.5" customHeight="1">
      <c r="A72" s="102" t="s">
        <v>416</v>
      </c>
      <c r="B72" s="101" t="s">
        <v>299</v>
      </c>
      <c r="C72" s="128"/>
      <c r="D72" s="128"/>
      <c r="E72" s="128"/>
      <c r="F72" s="177"/>
    </row>
    <row r="73" spans="1:6" ht="16.5" customHeight="1">
      <c r="A73" s="108" t="s">
        <v>300</v>
      </c>
      <c r="B73" s="101" t="s">
        <v>301</v>
      </c>
      <c r="C73" s="128"/>
      <c r="D73" s="128"/>
      <c r="E73" s="128"/>
      <c r="F73" s="177"/>
    </row>
    <row r="74" spans="1:6" ht="16.5" customHeight="1">
      <c r="A74" s="102" t="s">
        <v>417</v>
      </c>
      <c r="B74" s="101" t="s">
        <v>302</v>
      </c>
      <c r="C74" s="128"/>
      <c r="D74" s="128"/>
      <c r="E74" s="128"/>
      <c r="F74" s="177"/>
    </row>
    <row r="75" spans="1:6" ht="16.5" customHeight="1">
      <c r="A75" s="108" t="s">
        <v>303</v>
      </c>
      <c r="B75" s="101" t="s">
        <v>304</v>
      </c>
      <c r="C75" s="128"/>
      <c r="D75" s="128"/>
      <c r="E75" s="128"/>
      <c r="F75" s="177"/>
    </row>
    <row r="76" spans="1:6" ht="16.5" customHeight="1">
      <c r="A76" s="16" t="s">
        <v>435</v>
      </c>
      <c r="B76" s="17" t="s">
        <v>305</v>
      </c>
      <c r="C76" s="128"/>
      <c r="D76" s="128"/>
      <c r="E76" s="128"/>
      <c r="F76" s="177"/>
    </row>
    <row r="77" spans="1:6" ht="16.5" customHeight="1">
      <c r="A77" s="101" t="s">
        <v>4</v>
      </c>
      <c r="B77" s="101" t="s">
        <v>306</v>
      </c>
      <c r="C77" s="128">
        <v>1500</v>
      </c>
      <c r="D77" s="128">
        <v>2051</v>
      </c>
      <c r="E77" s="128">
        <v>2051</v>
      </c>
      <c r="F77" s="177">
        <f>E77/D77*100</f>
        <v>100</v>
      </c>
    </row>
    <row r="78" spans="1:6" ht="16.5" customHeight="1">
      <c r="A78" s="101" t="s">
        <v>5</v>
      </c>
      <c r="B78" s="101" t="s">
        <v>306</v>
      </c>
      <c r="C78" s="128"/>
      <c r="D78" s="128">
        <v>6723</v>
      </c>
      <c r="E78" s="128">
        <v>6723</v>
      </c>
      <c r="F78" s="177">
        <f>E78/D78*100</f>
        <v>100</v>
      </c>
    </row>
    <row r="79" spans="1:6" ht="16.5" customHeight="1">
      <c r="A79" s="101" t="s">
        <v>2</v>
      </c>
      <c r="B79" s="101" t="s">
        <v>307</v>
      </c>
      <c r="C79" s="128"/>
      <c r="D79" s="128">
        <v>0</v>
      </c>
      <c r="E79" s="128"/>
      <c r="F79" s="177"/>
    </row>
    <row r="80" spans="1:6" ht="16.5" customHeight="1">
      <c r="A80" s="101" t="s">
        <v>3</v>
      </c>
      <c r="B80" s="101" t="s">
        <v>307</v>
      </c>
      <c r="C80" s="128"/>
      <c r="D80" s="128">
        <v>0</v>
      </c>
      <c r="E80" s="128"/>
      <c r="F80" s="177"/>
    </row>
    <row r="81" spans="1:6" ht="16.5" customHeight="1">
      <c r="A81" s="17" t="s">
        <v>436</v>
      </c>
      <c r="B81" s="17" t="s">
        <v>308</v>
      </c>
      <c r="C81" s="133">
        <f>SUM(C77:C80)</f>
        <v>1500</v>
      </c>
      <c r="D81" s="133">
        <f>SUM(D77:D80)</f>
        <v>8774</v>
      </c>
      <c r="E81" s="133">
        <v>8774</v>
      </c>
      <c r="F81" s="179">
        <f>E81/D81*100</f>
        <v>100</v>
      </c>
    </row>
    <row r="82" spans="1:6" ht="16.5" customHeight="1">
      <c r="A82" s="108" t="s">
        <v>309</v>
      </c>
      <c r="B82" s="101" t="s">
        <v>310</v>
      </c>
      <c r="C82" s="128"/>
      <c r="D82" s="128">
        <v>364</v>
      </c>
      <c r="E82" s="128">
        <v>364</v>
      </c>
      <c r="F82" s="177">
        <f>E82/D82*100</f>
        <v>100</v>
      </c>
    </row>
    <row r="83" spans="1:6" ht="16.5" customHeight="1">
      <c r="A83" s="108" t="s">
        <v>311</v>
      </c>
      <c r="B83" s="101" t="s">
        <v>312</v>
      </c>
      <c r="C83" s="128"/>
      <c r="D83" s="128">
        <v>0</v>
      </c>
      <c r="E83" s="128"/>
      <c r="F83" s="177"/>
    </row>
    <row r="84" spans="1:6" ht="16.5" customHeight="1">
      <c r="A84" s="108" t="s">
        <v>313</v>
      </c>
      <c r="B84" s="101" t="s">
        <v>314</v>
      </c>
      <c r="C84" s="128"/>
      <c r="D84" s="128">
        <v>0</v>
      </c>
      <c r="E84" s="128"/>
      <c r="F84" s="177"/>
    </row>
    <row r="85" spans="1:6" ht="16.5" customHeight="1">
      <c r="A85" s="108" t="s">
        <v>315</v>
      </c>
      <c r="B85" s="101" t="s">
        <v>316</v>
      </c>
      <c r="C85" s="128"/>
      <c r="D85" s="128">
        <v>0</v>
      </c>
      <c r="E85" s="128"/>
      <c r="F85" s="177"/>
    </row>
    <row r="86" spans="1:6" ht="16.5" customHeight="1">
      <c r="A86" s="102" t="s">
        <v>418</v>
      </c>
      <c r="B86" s="101" t="s">
        <v>317</v>
      </c>
      <c r="C86" s="128"/>
      <c r="D86" s="128">
        <v>0</v>
      </c>
      <c r="E86" s="128"/>
      <c r="F86" s="177"/>
    </row>
    <row r="87" spans="1:6" ht="16.5" customHeight="1">
      <c r="A87" s="21" t="s">
        <v>437</v>
      </c>
      <c r="B87" s="17" t="s">
        <v>318</v>
      </c>
      <c r="C87" s="133">
        <f>SUM(C81+C71)</f>
        <v>6936</v>
      </c>
      <c r="D87" s="133">
        <f>SUM(D81+D82+D71)</f>
        <v>14557</v>
      </c>
      <c r="E87" s="133">
        <v>14557</v>
      </c>
      <c r="F87" s="179">
        <f>E87/D87*100</f>
        <v>100</v>
      </c>
    </row>
    <row r="88" spans="1:6" ht="16.5" customHeight="1">
      <c r="A88" s="102" t="s">
        <v>319</v>
      </c>
      <c r="B88" s="101" t="s">
        <v>320</v>
      </c>
      <c r="C88" s="128"/>
      <c r="D88" s="128"/>
      <c r="E88" s="128"/>
      <c r="F88" s="177"/>
    </row>
    <row r="89" spans="1:6" ht="16.5" customHeight="1">
      <c r="A89" s="102" t="s">
        <v>321</v>
      </c>
      <c r="B89" s="101" t="s">
        <v>322</v>
      </c>
      <c r="C89" s="128"/>
      <c r="D89" s="128"/>
      <c r="E89" s="128"/>
      <c r="F89" s="177"/>
    </row>
    <row r="90" spans="1:6" ht="16.5" customHeight="1">
      <c r="A90" s="108" t="s">
        <v>323</v>
      </c>
      <c r="B90" s="101" t="s">
        <v>324</v>
      </c>
      <c r="C90" s="128"/>
      <c r="D90" s="128"/>
      <c r="E90" s="128"/>
      <c r="F90" s="177"/>
    </row>
    <row r="91" spans="1:6" ht="16.5" customHeight="1">
      <c r="A91" s="108" t="s">
        <v>419</v>
      </c>
      <c r="B91" s="101" t="s">
        <v>325</v>
      </c>
      <c r="C91" s="128"/>
      <c r="D91" s="128"/>
      <c r="E91" s="128"/>
      <c r="F91" s="177"/>
    </row>
    <row r="92" spans="1:6" ht="16.5" customHeight="1">
      <c r="A92" s="16" t="s">
        <v>438</v>
      </c>
      <c r="B92" s="17" t="s">
        <v>326</v>
      </c>
      <c r="C92" s="128"/>
      <c r="D92" s="128"/>
      <c r="E92" s="128"/>
      <c r="F92" s="177"/>
    </row>
    <row r="93" spans="1:6" ht="16.5" customHeight="1">
      <c r="A93" s="21" t="s">
        <v>327</v>
      </c>
      <c r="B93" s="17" t="s">
        <v>328</v>
      </c>
      <c r="C93" s="128"/>
      <c r="D93" s="128"/>
      <c r="E93" s="128"/>
      <c r="F93" s="177"/>
    </row>
    <row r="94" spans="1:6" ht="16.5" customHeight="1">
      <c r="A94" s="109" t="s">
        <v>439</v>
      </c>
      <c r="B94" s="110" t="s">
        <v>329</v>
      </c>
      <c r="C94" s="148">
        <f>SUM(C87)</f>
        <v>6936</v>
      </c>
      <c r="D94" s="148">
        <f>SUM(D87)</f>
        <v>14557</v>
      </c>
      <c r="E94" s="148">
        <v>14557</v>
      </c>
      <c r="F94" s="181">
        <f>E94/D94*100</f>
        <v>100</v>
      </c>
    </row>
    <row r="95" spans="1:6" ht="16.5" customHeight="1">
      <c r="A95" s="111" t="s">
        <v>421</v>
      </c>
      <c r="B95" s="112"/>
      <c r="C95" s="175">
        <f>SUM(C94+C65)</f>
        <v>38744</v>
      </c>
      <c r="D95" s="175">
        <f>SUM(D94+D65)</f>
        <v>49253</v>
      </c>
      <c r="E95" s="175">
        <v>49253</v>
      </c>
      <c r="F95" s="182">
        <f>E95/D95*100</f>
        <v>100</v>
      </c>
    </row>
    <row r="96" spans="3:6" ht="16.5" customHeight="1">
      <c r="C96" s="384"/>
      <c r="D96" s="384"/>
      <c r="E96" s="384"/>
      <c r="F96" s="136"/>
    </row>
  </sheetData>
  <sheetProtection/>
  <mergeCells count="3">
    <mergeCell ref="C96:E96"/>
    <mergeCell ref="A1:F1"/>
    <mergeCell ref="C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3" r:id="rId1"/>
  <headerFooter>
    <oddHeader>&amp;L&amp;"Times New Roman,Félkövér"&amp;14Fertőboz Község Önkormányzata&amp;C&amp;"Times New Roman,Félkövér"&amp;14 2014.évi Költségvetés 
végrehajtása&amp;R3.sz. melléklet</oddHeader>
    <oddFooter>&amp;CBevételek</oddFooter>
  </headerFooter>
  <rowBreaks count="1" manualBreakCount="1">
    <brk id="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view="pageLayout" workbookViewId="0" topLeftCell="A1">
      <selection activeCell="J28" sqref="J28"/>
    </sheetView>
  </sheetViews>
  <sheetFormatPr defaultColWidth="5.8515625" defaultRowHeight="15"/>
  <cols>
    <col min="1" max="1" width="5.8515625" style="32" customWidth="1"/>
    <col min="2" max="2" width="3.421875" style="32" customWidth="1"/>
    <col min="3" max="3" width="3.421875" style="33" customWidth="1"/>
    <col min="4" max="5" width="3.57421875" style="32" customWidth="1"/>
    <col min="6" max="6" width="40.8515625" style="32" customWidth="1"/>
    <col min="7" max="8" width="6.140625" style="32" customWidth="1"/>
    <col min="9" max="9" width="6.57421875" style="32" customWidth="1"/>
    <col min="10" max="10" width="6.140625" style="34" customWidth="1"/>
    <col min="11" max="16384" width="5.8515625" style="32" customWidth="1"/>
  </cols>
  <sheetData>
    <row r="1" ht="12.75" customHeight="1"/>
    <row r="2" spans="2:10" ht="12.75" customHeight="1">
      <c r="B2" s="391" t="s">
        <v>12</v>
      </c>
      <c r="C2" s="391"/>
      <c r="D2" s="391"/>
      <c r="E2" s="391"/>
      <c r="F2" s="391"/>
      <c r="G2" s="391"/>
      <c r="H2" s="391"/>
      <c r="I2" s="391"/>
      <c r="J2" s="391"/>
    </row>
    <row r="3" spans="2:10" ht="12.75" customHeight="1">
      <c r="B3" s="35"/>
      <c r="C3" s="35"/>
      <c r="D3" s="35"/>
      <c r="E3" s="35"/>
      <c r="F3" s="35"/>
      <c r="G3" s="35"/>
      <c r="H3" s="35"/>
      <c r="I3" s="35"/>
      <c r="J3" s="36"/>
    </row>
    <row r="4" spans="2:10" ht="13.5" customHeight="1">
      <c r="B4" s="392" t="s">
        <v>13</v>
      </c>
      <c r="C4" s="393"/>
      <c r="D4" s="393"/>
      <c r="E4" s="393"/>
      <c r="F4" s="393"/>
      <c r="G4" s="394"/>
      <c r="H4" s="394"/>
      <c r="I4" s="394"/>
      <c r="J4" s="395"/>
    </row>
    <row r="5" spans="2:10" ht="42.75" customHeight="1">
      <c r="B5" s="157"/>
      <c r="C5" s="158"/>
      <c r="D5" s="158"/>
      <c r="E5" s="158"/>
      <c r="F5" s="158"/>
      <c r="G5" s="214" t="s">
        <v>498</v>
      </c>
      <c r="H5" s="214" t="s">
        <v>519</v>
      </c>
      <c r="I5" s="214" t="s">
        <v>518</v>
      </c>
      <c r="J5" s="159" t="s">
        <v>499</v>
      </c>
    </row>
    <row r="6" spans="2:10" s="40" customFormat="1" ht="12.75" customHeight="1">
      <c r="B6" s="31"/>
      <c r="C6" s="37"/>
      <c r="D6" s="38" t="s">
        <v>14</v>
      </c>
      <c r="E6" s="38"/>
      <c r="F6" s="151"/>
      <c r="G6" s="217">
        <f>SUM(G7+G9)</f>
        <v>2500</v>
      </c>
      <c r="H6" s="242">
        <f>SUM(H7+H9+H12)</f>
        <v>5320</v>
      </c>
      <c r="I6" s="217">
        <v>5204</v>
      </c>
      <c r="J6" s="224">
        <f>I6/H6*100</f>
        <v>97.81954887218045</v>
      </c>
    </row>
    <row r="7" spans="2:10" s="40" customFormat="1" ht="12.75" customHeight="1">
      <c r="B7" s="31"/>
      <c r="C7" s="37"/>
      <c r="D7" s="38"/>
      <c r="E7" s="43" t="s">
        <v>18</v>
      </c>
      <c r="F7" s="154"/>
      <c r="G7" s="218">
        <f>SUM(G8)</f>
        <v>500</v>
      </c>
      <c r="H7" s="242">
        <f>SUM(H8)</f>
        <v>2326</v>
      </c>
      <c r="I7" s="218">
        <v>2210</v>
      </c>
      <c r="J7" s="224">
        <f>I7/H7*100</f>
        <v>95.01289767841789</v>
      </c>
    </row>
    <row r="8" spans="2:10" s="40" customFormat="1" ht="12.75" customHeight="1">
      <c r="B8" s="31"/>
      <c r="C8" s="37"/>
      <c r="D8" s="38"/>
      <c r="E8" s="61"/>
      <c r="F8" s="152" t="s">
        <v>483</v>
      </c>
      <c r="G8" s="219">
        <v>500</v>
      </c>
      <c r="H8" s="219">
        <v>2326</v>
      </c>
      <c r="I8" s="219">
        <v>2210</v>
      </c>
      <c r="J8" s="225">
        <f>I8/H8*100</f>
        <v>95.01289767841789</v>
      </c>
    </row>
    <row r="9" spans="2:10" s="40" customFormat="1" ht="12.75" customHeight="1">
      <c r="B9" s="31"/>
      <c r="C9" s="37"/>
      <c r="D9" s="38"/>
      <c r="E9" s="43" t="s">
        <v>19</v>
      </c>
      <c r="F9" s="125"/>
      <c r="G9" s="220">
        <f>SUM(G10)</f>
        <v>2000</v>
      </c>
      <c r="H9" s="243">
        <f>SUM(H10)</f>
        <v>2181</v>
      </c>
      <c r="I9" s="257">
        <f>SUM(I10)</f>
        <v>2181</v>
      </c>
      <c r="J9" s="228">
        <f>I9/H9*100</f>
        <v>100</v>
      </c>
    </row>
    <row r="10" spans="2:10" s="40" customFormat="1" ht="12.75" customHeight="1">
      <c r="B10" s="31"/>
      <c r="C10" s="37"/>
      <c r="D10" s="38"/>
      <c r="E10" s="61"/>
      <c r="F10" s="152" t="s">
        <v>483</v>
      </c>
      <c r="G10" s="221">
        <v>2000</v>
      </c>
      <c r="H10" s="221">
        <v>2181</v>
      </c>
      <c r="I10" s="156">
        <v>2181</v>
      </c>
      <c r="J10" s="229">
        <f>I10/H10*100</f>
        <v>100</v>
      </c>
    </row>
    <row r="11" spans="2:10" ht="12.75" customHeight="1">
      <c r="B11" s="48"/>
      <c r="C11" s="42"/>
      <c r="D11" s="45"/>
      <c r="E11" s="49"/>
      <c r="F11" s="125"/>
      <c r="G11" s="220"/>
      <c r="H11" s="243"/>
      <c r="I11" s="213"/>
      <c r="J11" s="229"/>
    </row>
    <row r="12" spans="2:10" ht="12.75" customHeight="1">
      <c r="B12" s="48"/>
      <c r="C12" s="50"/>
      <c r="D12" s="212"/>
      <c r="E12" s="386" t="s">
        <v>15</v>
      </c>
      <c r="F12" s="396"/>
      <c r="G12" s="220"/>
      <c r="H12" s="223">
        <f>SUM(H13)</f>
        <v>813</v>
      </c>
      <c r="I12" s="256">
        <f>SUM(I13)</f>
        <v>813</v>
      </c>
      <c r="J12" s="230">
        <f>I12/H12*100</f>
        <v>100</v>
      </c>
    </row>
    <row r="13" spans="2:10" ht="12.75" customHeight="1">
      <c r="B13" s="52"/>
      <c r="C13" s="50"/>
      <c r="D13" s="53"/>
      <c r="E13" s="49"/>
      <c r="F13" s="125" t="s">
        <v>507</v>
      </c>
      <c r="G13" s="222"/>
      <c r="H13" s="244">
        <v>813</v>
      </c>
      <c r="I13" s="227">
        <v>813</v>
      </c>
      <c r="J13" s="231">
        <f>I13/H13*100</f>
        <v>100</v>
      </c>
    </row>
    <row r="14" spans="2:10" ht="12.75" customHeight="1">
      <c r="B14" s="54" t="s">
        <v>16</v>
      </c>
      <c r="C14" s="55"/>
      <c r="D14" s="56"/>
      <c r="E14" s="56"/>
      <c r="F14" s="153"/>
      <c r="G14" s="155">
        <f>SUM(G6)</f>
        <v>2500</v>
      </c>
      <c r="H14" s="155">
        <f>SUM(H7+H9+H12)</f>
        <v>5320</v>
      </c>
      <c r="I14" s="258">
        <f>SUM(I7+I9+I12)</f>
        <v>5204</v>
      </c>
      <c r="J14" s="201">
        <f>I14/H14*100</f>
        <v>97.81954887218045</v>
      </c>
    </row>
    <row r="15" ht="12.75" customHeight="1"/>
    <row r="16" ht="12.75" customHeight="1"/>
    <row r="17" spans="2:10" ht="12.75" customHeight="1">
      <c r="B17" s="35"/>
      <c r="C17" s="35"/>
      <c r="D17" s="35"/>
      <c r="E17" s="35"/>
      <c r="F17" s="35"/>
      <c r="G17" s="35"/>
      <c r="H17" s="35"/>
      <c r="I17" s="35"/>
      <c r="J17" s="36"/>
    </row>
    <row r="18" spans="2:10" ht="17.25" customHeight="1">
      <c r="B18" s="388" t="s">
        <v>17</v>
      </c>
      <c r="C18" s="389"/>
      <c r="D18" s="389"/>
      <c r="E18" s="389"/>
      <c r="F18" s="389"/>
      <c r="G18" s="389"/>
      <c r="H18" s="389"/>
      <c r="I18" s="389"/>
      <c r="J18" s="390"/>
    </row>
    <row r="19" spans="2:10" ht="40.5" customHeight="1">
      <c r="B19" s="161"/>
      <c r="C19" s="162"/>
      <c r="D19" s="162"/>
      <c r="E19" s="162"/>
      <c r="F19" s="162"/>
      <c r="G19" s="214" t="s">
        <v>498</v>
      </c>
      <c r="H19" s="214" t="s">
        <v>519</v>
      </c>
      <c r="I19" s="214" t="s">
        <v>518</v>
      </c>
      <c r="J19" s="159" t="s">
        <v>499</v>
      </c>
    </row>
    <row r="20" spans="2:10" ht="12.75" customHeight="1">
      <c r="B20" s="31"/>
      <c r="C20" s="160"/>
      <c r="D20" s="38" t="s">
        <v>14</v>
      </c>
      <c r="E20" s="38"/>
      <c r="F20" s="38"/>
      <c r="G20" s="39">
        <f>SUM(G21+G23+G26)</f>
        <v>8729</v>
      </c>
      <c r="H20" s="39">
        <f>SUM(H21+H23+H26)</f>
        <v>9787</v>
      </c>
      <c r="I20" s="217">
        <v>8930</v>
      </c>
      <c r="J20" s="232">
        <f>I20/H20*100</f>
        <v>91.24348625728007</v>
      </c>
    </row>
    <row r="21" spans="2:10" ht="12.75" customHeight="1">
      <c r="B21" s="41"/>
      <c r="C21" s="50"/>
      <c r="D21" s="42"/>
      <c r="E21" s="43" t="s">
        <v>18</v>
      </c>
      <c r="F21" s="43"/>
      <c r="G21" s="44">
        <f>SUM(G22:G22)</f>
        <v>825</v>
      </c>
      <c r="H21" s="44">
        <f>SUM(H22:H22)</f>
        <v>13</v>
      </c>
      <c r="I21" s="220">
        <v>13</v>
      </c>
      <c r="J21" s="233">
        <f>I21/H21*100</f>
        <v>100</v>
      </c>
    </row>
    <row r="22" spans="2:10" ht="12.75" customHeight="1">
      <c r="B22" s="41"/>
      <c r="C22" s="50"/>
      <c r="D22" s="45"/>
      <c r="E22" s="46"/>
      <c r="F22" s="62" t="s">
        <v>483</v>
      </c>
      <c r="G22" s="47">
        <v>825</v>
      </c>
      <c r="H22" s="219">
        <v>13</v>
      </c>
      <c r="I22" s="219">
        <v>13</v>
      </c>
      <c r="J22" s="229">
        <f>I22/H22*100</f>
        <v>100</v>
      </c>
    </row>
    <row r="23" spans="2:10" ht="12.75" customHeight="1">
      <c r="B23" s="41"/>
      <c r="C23" s="50"/>
      <c r="D23" s="45"/>
      <c r="E23" s="43" t="s">
        <v>19</v>
      </c>
      <c r="F23" s="46"/>
      <c r="G23" s="44">
        <f>SUM(G24)</f>
        <v>1000</v>
      </c>
      <c r="H23" s="44">
        <f>SUM(H24)</f>
        <v>3577</v>
      </c>
      <c r="I23" s="220">
        <v>3534</v>
      </c>
      <c r="J23" s="233">
        <f>I23/H23*100</f>
        <v>98.79787531450937</v>
      </c>
    </row>
    <row r="24" spans="2:10" ht="12.75" customHeight="1">
      <c r="B24" s="41"/>
      <c r="C24" s="50"/>
      <c r="D24" s="45"/>
      <c r="E24" s="46"/>
      <c r="F24" s="62" t="s">
        <v>483</v>
      </c>
      <c r="G24" s="47">
        <v>1000</v>
      </c>
      <c r="H24" s="219">
        <v>3577</v>
      </c>
      <c r="I24" s="219">
        <v>3534</v>
      </c>
      <c r="J24" s="229">
        <f>I24/H24*100</f>
        <v>98.79787531450937</v>
      </c>
    </row>
    <row r="25" spans="2:10" ht="12.75" customHeight="1">
      <c r="B25" s="41"/>
      <c r="C25" s="50"/>
      <c r="D25" s="45"/>
      <c r="E25" s="125"/>
      <c r="F25" s="126"/>
      <c r="G25" s="47"/>
      <c r="H25" s="221"/>
      <c r="I25" s="221"/>
      <c r="J25" s="233"/>
    </row>
    <row r="26" spans="2:10" ht="12.75" customHeight="1">
      <c r="B26" s="41"/>
      <c r="C26" s="50"/>
      <c r="D26" s="45"/>
      <c r="E26" s="386" t="s">
        <v>15</v>
      </c>
      <c r="F26" s="387"/>
      <c r="G26" s="44">
        <f>SUM(G27)</f>
        <v>6904</v>
      </c>
      <c r="H26" s="44">
        <f>SUM(H27+H29+H28)</f>
        <v>6197</v>
      </c>
      <c r="I26" s="220">
        <v>6197</v>
      </c>
      <c r="J26" s="233">
        <f>I26/H26*100</f>
        <v>100</v>
      </c>
    </row>
    <row r="27" spans="2:10" ht="12.75" customHeight="1">
      <c r="B27" s="41"/>
      <c r="C27" s="50"/>
      <c r="D27" s="45"/>
      <c r="E27" s="46"/>
      <c r="F27" s="46" t="s">
        <v>484</v>
      </c>
      <c r="G27" s="47">
        <v>6904</v>
      </c>
      <c r="H27" s="221">
        <v>6197</v>
      </c>
      <c r="I27" s="226">
        <v>6197</v>
      </c>
      <c r="J27" s="229">
        <f>I27/H27*100</f>
        <v>100</v>
      </c>
    </row>
    <row r="28" spans="2:10" ht="12.75" customHeight="1">
      <c r="B28" s="41"/>
      <c r="C28" s="50"/>
      <c r="D28" s="43"/>
      <c r="F28" s="46"/>
      <c r="G28" s="44"/>
      <c r="H28" s="221"/>
      <c r="I28" s="226"/>
      <c r="J28" s="233"/>
    </row>
    <row r="29" spans="2:10" ht="12.75" customHeight="1">
      <c r="B29" s="41"/>
      <c r="C29" s="50"/>
      <c r="D29" s="45"/>
      <c r="E29" s="46"/>
      <c r="F29" s="46"/>
      <c r="G29" s="47"/>
      <c r="H29" s="226"/>
      <c r="I29" s="226"/>
      <c r="J29" s="233"/>
    </row>
    <row r="30" spans="2:10" ht="12.75" customHeight="1">
      <c r="B30" s="41"/>
      <c r="C30" s="50"/>
      <c r="D30" s="45"/>
      <c r="E30" s="46"/>
      <c r="F30" s="46"/>
      <c r="G30" s="47"/>
      <c r="H30" s="226"/>
      <c r="I30" s="226"/>
      <c r="J30" s="233"/>
    </row>
    <row r="31" spans="2:10" ht="12.75" customHeight="1">
      <c r="B31" s="41"/>
      <c r="C31" s="50"/>
      <c r="D31" s="45"/>
      <c r="E31" s="46"/>
      <c r="F31" s="46"/>
      <c r="G31" s="47"/>
      <c r="H31" s="218"/>
      <c r="I31" s="226"/>
      <c r="J31" s="231"/>
    </row>
    <row r="32" spans="2:10" ht="12.75" customHeight="1">
      <c r="B32" s="54" t="s">
        <v>20</v>
      </c>
      <c r="C32" s="55"/>
      <c r="D32" s="56"/>
      <c r="E32" s="56"/>
      <c r="F32" s="56"/>
      <c r="G32" s="57">
        <f>SUM(G20+G28)</f>
        <v>8729</v>
      </c>
      <c r="H32" s="57">
        <f>SUM(H20)</f>
        <v>9787</v>
      </c>
      <c r="I32" s="234">
        <v>8930</v>
      </c>
      <c r="J32" s="201">
        <f>I32/H32*100</f>
        <v>91.24348625728007</v>
      </c>
    </row>
    <row r="33" ht="12.75" customHeight="1">
      <c r="G33" s="34"/>
    </row>
    <row r="34" spans="2:10" ht="12.75" customHeight="1">
      <c r="B34" s="58" t="s">
        <v>21</v>
      </c>
      <c r="C34" s="59"/>
      <c r="D34" s="58"/>
      <c r="E34" s="58"/>
      <c r="F34" s="58"/>
      <c r="G34" s="60"/>
      <c r="H34" s="236">
        <f>SUM(H35)</f>
        <v>900</v>
      </c>
      <c r="I34" s="236">
        <v>900</v>
      </c>
      <c r="J34" s="320">
        <f>I34/H34*100</f>
        <v>100</v>
      </c>
    </row>
    <row r="35" spans="2:10" ht="12.75" customHeight="1">
      <c r="B35" s="245"/>
      <c r="C35" s="246"/>
      <c r="D35" s="247"/>
      <c r="E35" s="247"/>
      <c r="F35" s="247" t="s">
        <v>525</v>
      </c>
      <c r="G35" s="247"/>
      <c r="H35" s="247">
        <v>900</v>
      </c>
      <c r="I35" s="247">
        <v>900</v>
      </c>
      <c r="J35" s="248">
        <f>I35/H35*100</f>
        <v>100</v>
      </c>
    </row>
    <row r="36" spans="2:10" ht="12.75" customHeight="1">
      <c r="B36" s="249"/>
      <c r="C36" s="250"/>
      <c r="D36" s="251"/>
      <c r="E36" s="251"/>
      <c r="F36" s="251"/>
      <c r="G36" s="251"/>
      <c r="H36" s="251"/>
      <c r="I36" s="251"/>
      <c r="J36" s="25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5">
    <mergeCell ref="E26:F26"/>
    <mergeCell ref="B18:J18"/>
    <mergeCell ref="B2:J2"/>
    <mergeCell ref="B4:J4"/>
    <mergeCell ref="E12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&amp;L&amp;"Times New Roman,Félkövér"&amp;12Fertőboz Község Önkormányzata&amp;C&amp;"Times New Roman,Félkövér"&amp;12 2014. évi Költségvetés
végrehajtása&amp;R&amp;10.
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Layout" workbookViewId="0" topLeftCell="A1">
      <selection activeCell="F39" sqref="F39"/>
    </sheetView>
  </sheetViews>
  <sheetFormatPr defaultColWidth="9.140625" defaultRowHeight="15"/>
  <cols>
    <col min="1" max="1" width="56.7109375" style="0" customWidth="1"/>
    <col min="2" max="2" width="6.00390625" style="0" customWidth="1"/>
    <col min="6" max="6" width="9.421875" style="0" customWidth="1"/>
  </cols>
  <sheetData>
    <row r="1" spans="1:6" ht="15.75">
      <c r="A1" s="397" t="s">
        <v>508</v>
      </c>
      <c r="B1" s="398"/>
      <c r="C1" s="398"/>
      <c r="D1" s="398"/>
      <c r="E1" s="398"/>
      <c r="F1" s="398"/>
    </row>
    <row r="2" spans="1:6" ht="33.75" customHeight="1">
      <c r="A2" s="366" t="s">
        <v>24</v>
      </c>
      <c r="B2" s="366"/>
      <c r="C2" s="366"/>
      <c r="D2" s="366"/>
      <c r="E2" s="366"/>
      <c r="F2" s="366"/>
    </row>
    <row r="3" spans="1:6" ht="26.25" customHeight="1">
      <c r="A3" s="28"/>
      <c r="B3" s="30"/>
      <c r="C3" s="30"/>
      <c r="D3" s="30"/>
      <c r="E3" s="30"/>
      <c r="F3" s="30"/>
    </row>
    <row r="4" ht="23.25" customHeight="1">
      <c r="A4" s="3" t="s">
        <v>22</v>
      </c>
    </row>
    <row r="5" spans="1:6" ht="25.5">
      <c r="A5" s="19" t="s">
        <v>10</v>
      </c>
      <c r="B5" s="163" t="s">
        <v>501</v>
      </c>
      <c r="C5" s="164" t="s">
        <v>500</v>
      </c>
      <c r="D5" s="164" t="s">
        <v>520</v>
      </c>
      <c r="E5" s="165" t="s">
        <v>511</v>
      </c>
      <c r="F5" s="166" t="s">
        <v>499</v>
      </c>
    </row>
    <row r="6" spans="1:6" ht="15.75">
      <c r="A6" s="183" t="s">
        <v>361</v>
      </c>
      <c r="B6" s="184" t="s">
        <v>126</v>
      </c>
      <c r="C6" s="164"/>
      <c r="D6" s="186"/>
      <c r="E6" s="186"/>
      <c r="F6" s="166"/>
    </row>
    <row r="7" spans="1:6" ht="15.75">
      <c r="A7" s="183" t="s">
        <v>504</v>
      </c>
      <c r="B7" s="189" t="s">
        <v>126</v>
      </c>
      <c r="C7" s="164"/>
      <c r="D7" s="185"/>
      <c r="E7" s="185"/>
      <c r="F7" s="166"/>
    </row>
    <row r="8" spans="1:6" ht="15">
      <c r="A8" s="7" t="s">
        <v>471</v>
      </c>
      <c r="B8" s="4" t="s">
        <v>128</v>
      </c>
      <c r="C8" s="15">
        <v>180</v>
      </c>
      <c r="D8" s="237">
        <v>55</v>
      </c>
      <c r="E8" s="259">
        <v>55</v>
      </c>
      <c r="F8" s="191">
        <f>E8/D8*100</f>
        <v>100</v>
      </c>
    </row>
    <row r="9" spans="1:6" ht="15">
      <c r="A9" s="7" t="s">
        <v>472</v>
      </c>
      <c r="B9" s="4" t="s">
        <v>128</v>
      </c>
      <c r="C9" s="15">
        <v>20</v>
      </c>
      <c r="D9" s="237">
        <v>40</v>
      </c>
      <c r="E9" s="259">
        <v>40</v>
      </c>
      <c r="F9" s="191">
        <f>E9/D9*100</f>
        <v>100</v>
      </c>
    </row>
    <row r="10" spans="1:6" ht="30">
      <c r="A10" s="7" t="s">
        <v>473</v>
      </c>
      <c r="B10" s="4" t="s">
        <v>128</v>
      </c>
      <c r="C10" s="15"/>
      <c r="D10" s="238"/>
      <c r="E10" s="260"/>
      <c r="F10" s="166"/>
    </row>
    <row r="11" spans="1:6" ht="15">
      <c r="A11" s="7" t="s">
        <v>474</v>
      </c>
      <c r="B11" s="4" t="s">
        <v>128</v>
      </c>
      <c r="C11" s="15">
        <v>100</v>
      </c>
      <c r="D11" s="240">
        <v>85</v>
      </c>
      <c r="E11" s="263">
        <v>85</v>
      </c>
      <c r="F11" s="264">
        <f>E11/D11*100</f>
        <v>100</v>
      </c>
    </row>
    <row r="12" spans="1:6" ht="15">
      <c r="A12" s="7" t="s">
        <v>475</v>
      </c>
      <c r="B12" s="4" t="s">
        <v>128</v>
      </c>
      <c r="C12" s="15">
        <v>20</v>
      </c>
      <c r="D12" s="240">
        <v>70</v>
      </c>
      <c r="E12" s="263">
        <v>70</v>
      </c>
      <c r="F12" s="191">
        <f>E12/D12*100</f>
        <v>100</v>
      </c>
    </row>
    <row r="13" spans="1:6" ht="15">
      <c r="A13" s="7" t="s">
        <v>476</v>
      </c>
      <c r="B13" s="4" t="s">
        <v>128</v>
      </c>
      <c r="C13" s="15">
        <v>200</v>
      </c>
      <c r="D13" s="240">
        <v>250</v>
      </c>
      <c r="E13" s="263">
        <v>250</v>
      </c>
      <c r="F13" s="191">
        <f>E13/D13*100</f>
        <v>100</v>
      </c>
    </row>
    <row r="14" spans="1:6" ht="15">
      <c r="A14" s="6" t="s">
        <v>477</v>
      </c>
      <c r="B14" s="8" t="s">
        <v>128</v>
      </c>
      <c r="C14" s="188">
        <f>SUM(C8:C13)</f>
        <v>520</v>
      </c>
      <c r="D14" s="188">
        <f>SUM(D8:D13)</f>
        <v>500</v>
      </c>
      <c r="E14" s="261">
        <v>500</v>
      </c>
      <c r="F14" s="190">
        <f>E14/D14*100</f>
        <v>100</v>
      </c>
    </row>
    <row r="15" spans="1:6" ht="15.75">
      <c r="A15" s="9" t="s">
        <v>338</v>
      </c>
      <c r="B15" s="5" t="s">
        <v>129</v>
      </c>
      <c r="C15" s="98">
        <f>SUM(C14)</f>
        <v>520</v>
      </c>
      <c r="D15" s="98">
        <f>SUM(D14)</f>
        <v>500</v>
      </c>
      <c r="E15" s="262">
        <v>500</v>
      </c>
      <c r="F15" s="192">
        <f>E15/D15*100</f>
        <v>100</v>
      </c>
    </row>
    <row r="18" ht="16.5" customHeight="1"/>
    <row r="19" spans="1:6" ht="33.75" customHeight="1">
      <c r="A19" s="366" t="s">
        <v>482</v>
      </c>
      <c r="B19" s="366"/>
      <c r="C19" s="366"/>
      <c r="D19" s="366"/>
      <c r="E19" s="366"/>
      <c r="F19" s="366"/>
    </row>
    <row r="20" spans="1:6" ht="33.75" customHeight="1">
      <c r="A20" s="194"/>
      <c r="B20" s="64"/>
      <c r="C20" s="137"/>
      <c r="D20" s="216"/>
      <c r="E20" s="137"/>
      <c r="F20" s="64"/>
    </row>
    <row r="22" spans="1:6" ht="15">
      <c r="A22" s="123" t="s">
        <v>10</v>
      </c>
      <c r="B22" s="2"/>
      <c r="C22" s="2"/>
      <c r="D22" s="2"/>
      <c r="E22" s="2"/>
      <c r="F22" s="124"/>
    </row>
    <row r="23" spans="1:6" ht="37.5" customHeight="1">
      <c r="A23" s="123"/>
      <c r="B23" s="163" t="s">
        <v>501</v>
      </c>
      <c r="C23" s="235" t="s">
        <v>500</v>
      </c>
      <c r="D23" s="235" t="s">
        <v>521</v>
      </c>
      <c r="E23" s="165" t="s">
        <v>524</v>
      </c>
      <c r="F23" s="200" t="s">
        <v>499</v>
      </c>
    </row>
    <row r="24" spans="1:6" ht="25.5">
      <c r="A24" s="66" t="s">
        <v>340</v>
      </c>
      <c r="B24" s="67" t="s">
        <v>137</v>
      </c>
      <c r="C24" s="195">
        <f>SUM(C25:C31)</f>
        <v>521</v>
      </c>
      <c r="D24" s="239">
        <f>SUM(D25:D32)</f>
        <v>542</v>
      </c>
      <c r="E24" s="193">
        <f>SUM(E25:E32)</f>
        <v>542</v>
      </c>
      <c r="F24" s="196">
        <f aca="true" t="shared" si="0" ref="F24:F30">E24/D24*100</f>
        <v>100</v>
      </c>
    </row>
    <row r="25" spans="1:6" ht="15">
      <c r="A25" s="7" t="s">
        <v>478</v>
      </c>
      <c r="B25" s="4" t="s">
        <v>137</v>
      </c>
      <c r="C25" s="15">
        <v>47</v>
      </c>
      <c r="D25" s="240">
        <v>49</v>
      </c>
      <c r="E25" s="187">
        <v>49</v>
      </c>
      <c r="F25" s="199">
        <f t="shared" si="0"/>
        <v>100</v>
      </c>
    </row>
    <row r="26" spans="1:6" ht="15.75">
      <c r="A26" s="97" t="s">
        <v>479</v>
      </c>
      <c r="B26" s="4" t="s">
        <v>137</v>
      </c>
      <c r="C26" s="15">
        <v>110</v>
      </c>
      <c r="D26" s="240">
        <v>100</v>
      </c>
      <c r="E26" s="187">
        <v>100</v>
      </c>
      <c r="F26" s="199">
        <f t="shared" si="0"/>
        <v>100</v>
      </c>
    </row>
    <row r="27" spans="1:6" ht="15">
      <c r="A27" s="15" t="s">
        <v>485</v>
      </c>
      <c r="B27" s="4" t="s">
        <v>137</v>
      </c>
      <c r="C27" s="15">
        <v>110</v>
      </c>
      <c r="D27" s="240">
        <v>141</v>
      </c>
      <c r="E27" s="187">
        <v>141</v>
      </c>
      <c r="F27" s="199">
        <f t="shared" si="0"/>
        <v>100</v>
      </c>
    </row>
    <row r="28" spans="1:6" ht="15">
      <c r="A28" s="15" t="s">
        <v>486</v>
      </c>
      <c r="B28" s="4" t="s">
        <v>137</v>
      </c>
      <c r="C28" s="15">
        <v>220</v>
      </c>
      <c r="D28" s="240">
        <v>174</v>
      </c>
      <c r="E28" s="187">
        <v>174</v>
      </c>
      <c r="F28" s="199">
        <f t="shared" si="0"/>
        <v>100</v>
      </c>
    </row>
    <row r="29" spans="1:6" ht="15">
      <c r="A29" s="15" t="s">
        <v>488</v>
      </c>
      <c r="B29" s="4" t="s">
        <v>137</v>
      </c>
      <c r="C29" s="15">
        <v>28</v>
      </c>
      <c r="D29" s="240">
        <v>21</v>
      </c>
      <c r="E29" s="187">
        <v>21</v>
      </c>
      <c r="F29" s="199">
        <f t="shared" si="0"/>
        <v>100</v>
      </c>
    </row>
    <row r="30" spans="1:6" ht="15">
      <c r="A30" s="15" t="s">
        <v>505</v>
      </c>
      <c r="B30" s="4" t="s">
        <v>137</v>
      </c>
      <c r="C30" s="15"/>
      <c r="D30" s="240">
        <v>50</v>
      </c>
      <c r="E30" s="187">
        <v>50</v>
      </c>
      <c r="F30" s="199">
        <f t="shared" si="0"/>
        <v>100</v>
      </c>
    </row>
    <row r="31" spans="1:6" ht="15">
      <c r="A31" s="15" t="s">
        <v>487</v>
      </c>
      <c r="B31" s="4" t="s">
        <v>137</v>
      </c>
      <c r="C31" s="15">
        <v>6</v>
      </c>
      <c r="D31" s="240">
        <v>0</v>
      </c>
      <c r="E31" s="187">
        <v>0</v>
      </c>
      <c r="F31" s="199">
        <v>0</v>
      </c>
    </row>
    <row r="32" spans="1:6" ht="15">
      <c r="A32" s="15" t="s">
        <v>527</v>
      </c>
      <c r="B32" s="4" t="s">
        <v>139</v>
      </c>
      <c r="C32" s="15"/>
      <c r="D32" s="240">
        <v>7</v>
      </c>
      <c r="E32" s="187">
        <v>7</v>
      </c>
      <c r="F32" s="199">
        <f>E32/D32*100</f>
        <v>100</v>
      </c>
    </row>
    <row r="33" spans="1:6" ht="15">
      <c r="A33" s="210" t="s">
        <v>506</v>
      </c>
      <c r="B33" s="211" t="s">
        <v>139</v>
      </c>
      <c r="C33" s="208"/>
      <c r="D33" s="239">
        <v>0</v>
      </c>
      <c r="E33" s="198">
        <v>0</v>
      </c>
      <c r="F33" s="209">
        <v>0</v>
      </c>
    </row>
    <row r="34" spans="1:6" ht="25.5">
      <c r="A34" s="68" t="s">
        <v>481</v>
      </c>
      <c r="B34" s="67" t="s">
        <v>144</v>
      </c>
      <c r="C34" s="195">
        <f>SUM(C35:C38)</f>
        <v>90</v>
      </c>
      <c r="D34" s="241">
        <v>151</v>
      </c>
      <c r="E34" s="198">
        <f>SUM(E35:E38)</f>
        <v>151</v>
      </c>
      <c r="F34" s="197">
        <f>E34/D34*100</f>
        <v>100</v>
      </c>
    </row>
    <row r="35" spans="1:6" ht="15.75">
      <c r="A35" s="97" t="s">
        <v>489</v>
      </c>
      <c r="B35" s="4" t="s">
        <v>144</v>
      </c>
      <c r="C35" s="15">
        <v>10</v>
      </c>
      <c r="D35" s="240">
        <v>81</v>
      </c>
      <c r="E35" s="187">
        <v>81</v>
      </c>
      <c r="F35" s="199">
        <f>E35/D35*100</f>
        <v>100</v>
      </c>
    </row>
    <row r="36" spans="1:6" ht="15.75">
      <c r="A36" s="97" t="s">
        <v>490</v>
      </c>
      <c r="B36" s="4" t="s">
        <v>144</v>
      </c>
      <c r="C36" s="15">
        <v>70</v>
      </c>
      <c r="D36" s="240">
        <v>20</v>
      </c>
      <c r="E36" s="187">
        <v>20</v>
      </c>
      <c r="F36" s="199">
        <f>E36/D36*100</f>
        <v>100</v>
      </c>
    </row>
    <row r="37" spans="1:6" ht="15.75">
      <c r="A37" s="97" t="s">
        <v>480</v>
      </c>
      <c r="B37" s="4" t="s">
        <v>144</v>
      </c>
      <c r="C37" s="15">
        <v>10</v>
      </c>
      <c r="D37" s="240">
        <v>0</v>
      </c>
      <c r="E37" s="187">
        <v>0</v>
      </c>
      <c r="F37" s="199">
        <v>0</v>
      </c>
    </row>
    <row r="38" spans="1:6" ht="15.75">
      <c r="A38" s="97" t="s">
        <v>526</v>
      </c>
      <c r="B38" s="4" t="s">
        <v>144</v>
      </c>
      <c r="C38" s="15"/>
      <c r="D38" s="240">
        <v>50</v>
      </c>
      <c r="E38" s="187">
        <v>50</v>
      </c>
      <c r="F38" s="199">
        <f>E38/D38*100</f>
        <v>100</v>
      </c>
    </row>
    <row r="41" s="65" customFormat="1" ht="15.75"/>
  </sheetData>
  <sheetProtection/>
  <mergeCells count="3">
    <mergeCell ref="A2:F2"/>
    <mergeCell ref="A19:F19"/>
    <mergeCell ref="A1:F1"/>
  </mergeCells>
  <printOptions/>
  <pageMargins left="0.7086614173228347" right="0.7086614173228347" top="0.525625" bottom="0.7480314960629921" header="0.31496062992125984" footer="0.31496062992125984"/>
  <pageSetup fitToHeight="1" fitToWidth="1" horizontalDpi="300" verticalDpi="300" orientation="portrait" paperSize="9" scale="89" r:id="rId1"/>
  <headerFooter>
    <oddHeader>&amp;L&amp;"Times New Roman,Félkövér"&amp;12Fertőboz Község Önkormányzata&amp;C&amp;"Times New Roman,Félkövér"                  &amp;R5.sz.melléklet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view="pageLayout" workbookViewId="0" topLeftCell="B1">
      <selection activeCell="H1" sqref="H1"/>
    </sheetView>
  </sheetViews>
  <sheetFormatPr defaultColWidth="6.28125" defaultRowHeight="15"/>
  <cols>
    <col min="1" max="1" width="48.8515625" style="32" customWidth="1"/>
    <col min="2" max="4" width="7.57421875" style="32" customWidth="1"/>
    <col min="5" max="5" width="7.57421875" style="34" customWidth="1"/>
    <col min="6" max="6" width="0.2890625" style="32" customWidth="1"/>
    <col min="7" max="7" width="0.71875" style="32" hidden="1" customWidth="1"/>
    <col min="8" max="8" width="48.7109375" style="32" customWidth="1"/>
    <col min="9" max="11" width="7.57421875" style="32" customWidth="1"/>
    <col min="12" max="12" width="7.57421875" style="34" customWidth="1"/>
    <col min="13" max="16384" width="6.28125" style="32" customWidth="1"/>
  </cols>
  <sheetData>
    <row r="1" ht="23.25" customHeight="1"/>
    <row r="2" spans="1:12" ht="12" customHeight="1">
      <c r="A2" s="402" t="s">
        <v>442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2" ht="49.5" customHeight="1" thickBo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</row>
    <row r="4" spans="1:12" ht="21" customHeight="1">
      <c r="A4" s="404" t="s">
        <v>443</v>
      </c>
      <c r="B4" s="405"/>
      <c r="C4" s="405"/>
      <c r="D4" s="405"/>
      <c r="E4" s="406"/>
      <c r="F4" s="96"/>
      <c r="G4" s="96"/>
      <c r="H4" s="406" t="s">
        <v>444</v>
      </c>
      <c r="I4" s="407"/>
      <c r="J4" s="407"/>
      <c r="K4" s="407"/>
      <c r="L4" s="408"/>
    </row>
    <row r="5" spans="1:12" ht="24" customHeight="1">
      <c r="A5" s="69" t="s">
        <v>445</v>
      </c>
      <c r="B5" s="399"/>
      <c r="C5" s="400"/>
      <c r="D5" s="400"/>
      <c r="E5" s="401"/>
      <c r="F5" s="70"/>
      <c r="G5" s="70"/>
      <c r="H5" s="70" t="s">
        <v>446</v>
      </c>
      <c r="I5" s="399"/>
      <c r="J5" s="400"/>
      <c r="K5" s="400"/>
      <c r="L5" s="401"/>
    </row>
    <row r="6" spans="1:12" ht="18" customHeight="1">
      <c r="A6" s="71"/>
      <c r="B6" s="409" t="s">
        <v>494</v>
      </c>
      <c r="C6" s="409" t="s">
        <v>522</v>
      </c>
      <c r="D6" s="409" t="s">
        <v>523</v>
      </c>
      <c r="E6" s="411" t="s">
        <v>502</v>
      </c>
      <c r="F6" s="93"/>
      <c r="G6" s="93"/>
      <c r="H6" s="93"/>
      <c r="I6" s="409" t="s">
        <v>494</v>
      </c>
      <c r="J6" s="409" t="s">
        <v>520</v>
      </c>
      <c r="K6" s="413" t="s">
        <v>511</v>
      </c>
      <c r="L6" s="411" t="s">
        <v>502</v>
      </c>
    </row>
    <row r="7" spans="1:12" ht="18" customHeight="1">
      <c r="A7" s="71"/>
      <c r="B7" s="410"/>
      <c r="C7" s="371"/>
      <c r="D7" s="410"/>
      <c r="E7" s="412"/>
      <c r="F7" s="93"/>
      <c r="G7" s="93"/>
      <c r="H7" s="93"/>
      <c r="I7" s="410"/>
      <c r="J7" s="371"/>
      <c r="K7" s="414"/>
      <c r="L7" s="412"/>
    </row>
    <row r="8" spans="1:12" ht="12.75">
      <c r="A8" s="71" t="s">
        <v>424</v>
      </c>
      <c r="B8" s="83">
        <v>7555</v>
      </c>
      <c r="C8" s="83">
        <v>8706</v>
      </c>
      <c r="D8" s="83">
        <v>8706</v>
      </c>
      <c r="E8" s="202">
        <f>D8/C8*100</f>
        <v>100</v>
      </c>
      <c r="F8" s="72"/>
      <c r="G8" s="72"/>
      <c r="H8" s="72" t="s">
        <v>447</v>
      </c>
      <c r="I8" s="89">
        <v>5868</v>
      </c>
      <c r="J8" s="89">
        <v>6430</v>
      </c>
      <c r="K8" s="89">
        <v>6165</v>
      </c>
      <c r="L8" s="205">
        <f>K8/J8*100</f>
        <v>95.8786936236392</v>
      </c>
    </row>
    <row r="9" spans="1:12" ht="12.75">
      <c r="A9" s="71" t="s">
        <v>466</v>
      </c>
      <c r="B9" s="83">
        <v>7890</v>
      </c>
      <c r="C9" s="83">
        <v>6302</v>
      </c>
      <c r="D9" s="83">
        <v>6302</v>
      </c>
      <c r="E9" s="202">
        <f>D9/C9*100</f>
        <v>100</v>
      </c>
      <c r="F9" s="72"/>
      <c r="G9" s="72"/>
      <c r="H9" s="72" t="s">
        <v>448</v>
      </c>
      <c r="I9" s="89">
        <v>1571</v>
      </c>
      <c r="J9" s="89">
        <v>1580</v>
      </c>
      <c r="K9" s="89">
        <v>1383</v>
      </c>
      <c r="L9" s="205">
        <f>K9/J9*100</f>
        <v>87.53164556962025</v>
      </c>
    </row>
    <row r="10" spans="1:12" ht="12.75">
      <c r="A10" s="71" t="s">
        <v>429</v>
      </c>
      <c r="B10" s="83">
        <v>6917</v>
      </c>
      <c r="C10" s="83">
        <v>6454</v>
      </c>
      <c r="D10" s="83">
        <v>6454</v>
      </c>
      <c r="E10" s="202">
        <f>D10/C10*100</f>
        <v>100</v>
      </c>
      <c r="F10" s="72"/>
      <c r="G10" s="72"/>
      <c r="H10" s="72" t="s">
        <v>459</v>
      </c>
      <c r="I10" s="89">
        <v>9298</v>
      </c>
      <c r="J10" s="89">
        <v>10513</v>
      </c>
      <c r="K10" s="89">
        <v>10015</v>
      </c>
      <c r="L10" s="205">
        <f>K10/J10*100</f>
        <v>95.2630077047465</v>
      </c>
    </row>
    <row r="11" spans="1:12" ht="12.75">
      <c r="A11" s="71" t="s">
        <v>468</v>
      </c>
      <c r="B11" s="83"/>
      <c r="C11" s="83">
        <v>14</v>
      </c>
      <c r="D11" s="83">
        <v>14</v>
      </c>
      <c r="E11" s="202">
        <f>D11/C11*100</f>
        <v>100</v>
      </c>
      <c r="F11" s="72"/>
      <c r="G11" s="72"/>
      <c r="H11" s="72" t="s">
        <v>460</v>
      </c>
      <c r="I11" s="89">
        <v>520</v>
      </c>
      <c r="J11" s="89">
        <v>500</v>
      </c>
      <c r="K11" s="89">
        <v>500</v>
      </c>
      <c r="L11" s="205">
        <f>K11/J11*100</f>
        <v>100</v>
      </c>
    </row>
    <row r="12" spans="1:12" ht="12.75">
      <c r="A12" s="71" t="s">
        <v>470</v>
      </c>
      <c r="B12" s="83">
        <v>1500</v>
      </c>
      <c r="C12" s="83">
        <v>2051</v>
      </c>
      <c r="D12" s="83">
        <v>2051</v>
      </c>
      <c r="E12" s="202">
        <f>D12/C12*100</f>
        <v>100</v>
      </c>
      <c r="F12" s="72"/>
      <c r="G12" s="72"/>
      <c r="H12" s="72" t="s">
        <v>461</v>
      </c>
      <c r="I12" s="89">
        <v>812</v>
      </c>
      <c r="J12" s="89">
        <v>4794</v>
      </c>
      <c r="K12" s="89">
        <v>823</v>
      </c>
      <c r="L12" s="205">
        <f>K12/J12*100</f>
        <v>17.16729244889445</v>
      </c>
    </row>
    <row r="13" spans="1:12" ht="12.75">
      <c r="A13" s="73" t="s">
        <v>464</v>
      </c>
      <c r="B13" s="84"/>
      <c r="C13" s="84"/>
      <c r="D13" s="84"/>
      <c r="E13" s="202"/>
      <c r="F13" s="72"/>
      <c r="G13" s="72"/>
      <c r="H13" s="74" t="s">
        <v>464</v>
      </c>
      <c r="I13" s="90"/>
      <c r="J13" s="90"/>
      <c r="K13" s="90"/>
      <c r="L13" s="205"/>
    </row>
    <row r="14" spans="1:12" ht="12.75">
      <c r="A14" s="73" t="s">
        <v>528</v>
      </c>
      <c r="B14" s="84"/>
      <c r="C14" s="95">
        <v>364</v>
      </c>
      <c r="D14" s="95">
        <v>364</v>
      </c>
      <c r="E14" s="202">
        <f>D14/C14*100</f>
        <v>100</v>
      </c>
      <c r="F14" s="72"/>
      <c r="G14" s="72"/>
      <c r="H14" s="72"/>
      <c r="I14" s="89"/>
      <c r="J14" s="89"/>
      <c r="K14" s="89"/>
      <c r="L14" s="205"/>
    </row>
    <row r="15" spans="1:12" ht="12.75">
      <c r="A15" s="71"/>
      <c r="B15" s="83"/>
      <c r="C15" s="83"/>
      <c r="D15" s="83"/>
      <c r="E15" s="202"/>
      <c r="F15" s="72"/>
      <c r="G15" s="72"/>
      <c r="H15" s="72"/>
      <c r="I15" s="89"/>
      <c r="J15" s="89"/>
      <c r="K15" s="89"/>
      <c r="L15" s="205"/>
    </row>
    <row r="16" spans="1:12" ht="12.75">
      <c r="A16" s="71"/>
      <c r="B16" s="83"/>
      <c r="C16" s="83"/>
      <c r="D16" s="83"/>
      <c r="E16" s="202"/>
      <c r="F16" s="72"/>
      <c r="G16" s="72"/>
      <c r="H16" s="72"/>
      <c r="I16" s="89"/>
      <c r="J16" s="89"/>
      <c r="K16" s="89"/>
      <c r="L16" s="205"/>
    </row>
    <row r="17" spans="1:12" ht="15" customHeight="1">
      <c r="A17" s="75" t="s">
        <v>449</v>
      </c>
      <c r="B17" s="85">
        <f>SUM(B8:B13)</f>
        <v>23862</v>
      </c>
      <c r="C17" s="85">
        <f>SUM(C8:C14)</f>
        <v>23891</v>
      </c>
      <c r="D17" s="85">
        <f>SUM(D8:D14)</f>
        <v>23891</v>
      </c>
      <c r="E17" s="204">
        <f>D17/C17*100</f>
        <v>100</v>
      </c>
      <c r="F17" s="72"/>
      <c r="G17" s="72"/>
      <c r="H17" s="76" t="s">
        <v>450</v>
      </c>
      <c r="I17" s="127">
        <f>SUM(I8:I14)</f>
        <v>18069</v>
      </c>
      <c r="J17" s="127">
        <f>SUM(J8:J12)</f>
        <v>23817</v>
      </c>
      <c r="K17" s="127">
        <f>SUM(K8:K12)</f>
        <v>18886</v>
      </c>
      <c r="L17" s="206">
        <f>K17/J17*100</f>
        <v>79.29630096149809</v>
      </c>
    </row>
    <row r="18" spans="1:12" ht="13.5" customHeight="1">
      <c r="A18" s="77"/>
      <c r="B18" s="86"/>
      <c r="C18" s="86"/>
      <c r="D18" s="86"/>
      <c r="E18" s="202"/>
      <c r="F18" s="72"/>
      <c r="G18" s="72"/>
      <c r="H18" s="72"/>
      <c r="I18" s="89"/>
      <c r="J18" s="89"/>
      <c r="K18" s="89"/>
      <c r="L18" s="205"/>
    </row>
    <row r="19" spans="1:12" ht="21" customHeight="1">
      <c r="A19" s="69" t="s">
        <v>451</v>
      </c>
      <c r="B19" s="87"/>
      <c r="C19" s="87"/>
      <c r="D19" s="87"/>
      <c r="E19" s="202"/>
      <c r="F19" s="72"/>
      <c r="G19" s="72"/>
      <c r="H19" s="70" t="s">
        <v>452</v>
      </c>
      <c r="I19" s="92"/>
      <c r="J19" s="92"/>
      <c r="K19" s="92"/>
      <c r="L19" s="205"/>
    </row>
    <row r="20" spans="1:12" ht="21" customHeight="1">
      <c r="A20" s="69"/>
      <c r="B20" s="87"/>
      <c r="C20" s="87"/>
      <c r="D20" s="87"/>
      <c r="E20" s="202"/>
      <c r="F20" s="72"/>
      <c r="G20" s="72"/>
      <c r="H20" s="70"/>
      <c r="I20" s="92"/>
      <c r="J20" s="92"/>
      <c r="K20" s="92"/>
      <c r="L20" s="205"/>
    </row>
    <row r="21" spans="1:12" ht="11.25" customHeight="1">
      <c r="A21" s="73" t="s">
        <v>465</v>
      </c>
      <c r="B21" s="95">
        <v>9446</v>
      </c>
      <c r="C21" s="95">
        <v>13070</v>
      </c>
      <c r="D21" s="95">
        <v>13070</v>
      </c>
      <c r="E21" s="202">
        <f>D21/C21*100</f>
        <v>100</v>
      </c>
      <c r="F21" s="72"/>
      <c r="G21" s="72"/>
      <c r="H21" s="72" t="s">
        <v>454</v>
      </c>
      <c r="I21" s="89">
        <v>1969</v>
      </c>
      <c r="J21" s="89">
        <v>4189</v>
      </c>
      <c r="K21" s="89">
        <v>4098</v>
      </c>
      <c r="L21" s="205">
        <f aca="true" t="shared" si="0" ref="L21:L27">K21/J21*100</f>
        <v>97.82764382907615</v>
      </c>
    </row>
    <row r="22" spans="1:12" ht="12.75">
      <c r="A22" s="71" t="s">
        <v>467</v>
      </c>
      <c r="B22" s="95"/>
      <c r="C22" s="95"/>
      <c r="D22" s="95"/>
      <c r="E22" s="202"/>
      <c r="F22" s="72"/>
      <c r="G22" s="72"/>
      <c r="H22" s="72" t="s">
        <v>462</v>
      </c>
      <c r="I22" s="89">
        <v>531</v>
      </c>
      <c r="J22" s="89">
        <v>1131</v>
      </c>
      <c r="K22" s="89">
        <v>1106</v>
      </c>
      <c r="L22" s="205">
        <f t="shared" si="0"/>
        <v>97.789566755084</v>
      </c>
    </row>
    <row r="23" spans="1:12" ht="12.75">
      <c r="A23" s="71" t="s">
        <v>469</v>
      </c>
      <c r="B23" s="95"/>
      <c r="C23" s="95">
        <v>150</v>
      </c>
      <c r="D23" s="95">
        <v>150</v>
      </c>
      <c r="E23" s="202">
        <f>D23/C23*100</f>
        <v>100</v>
      </c>
      <c r="F23" s="72"/>
      <c r="G23" s="72"/>
      <c r="H23" s="72" t="s">
        <v>453</v>
      </c>
      <c r="I23" s="89">
        <v>6873</v>
      </c>
      <c r="J23" s="89">
        <v>7706</v>
      </c>
      <c r="K23" s="89">
        <v>7031</v>
      </c>
      <c r="L23" s="205">
        <f t="shared" si="0"/>
        <v>91.2405917466909</v>
      </c>
    </row>
    <row r="24" spans="1:12" ht="12.75">
      <c r="A24" s="71" t="s">
        <v>470</v>
      </c>
      <c r="B24" s="95"/>
      <c r="C24" s="95">
        <v>6723</v>
      </c>
      <c r="D24" s="95">
        <v>6723</v>
      </c>
      <c r="E24" s="202">
        <f>D24/C24*100</f>
        <v>100</v>
      </c>
      <c r="F24" s="72"/>
      <c r="G24" s="72"/>
      <c r="H24" s="72" t="s">
        <v>463</v>
      </c>
      <c r="I24" s="89">
        <v>1856</v>
      </c>
      <c r="J24" s="89">
        <v>2081</v>
      </c>
      <c r="K24" s="89">
        <v>1899</v>
      </c>
      <c r="L24" s="205">
        <f t="shared" si="0"/>
        <v>91.25420470927439</v>
      </c>
    </row>
    <row r="25" spans="1:12" ht="12.75">
      <c r="A25" s="71" t="s">
        <v>492</v>
      </c>
      <c r="B25" s="95">
        <v>5436</v>
      </c>
      <c r="C25" s="95">
        <v>5419</v>
      </c>
      <c r="D25" s="95">
        <v>5419</v>
      </c>
      <c r="E25" s="202">
        <f>D25/C25*100</f>
        <v>100</v>
      </c>
      <c r="F25" s="72"/>
      <c r="G25" s="72"/>
      <c r="H25" s="72" t="s">
        <v>21</v>
      </c>
      <c r="I25" s="89"/>
      <c r="J25" s="89">
        <v>900</v>
      </c>
      <c r="K25" s="89">
        <v>900</v>
      </c>
      <c r="L25" s="205">
        <f t="shared" si="0"/>
        <v>100</v>
      </c>
    </row>
    <row r="26" spans="1:12" ht="12.75">
      <c r="A26" s="71"/>
      <c r="B26" s="83"/>
      <c r="C26" s="83"/>
      <c r="D26" s="83"/>
      <c r="E26" s="202"/>
      <c r="F26" s="72"/>
      <c r="G26" s="72"/>
      <c r="H26" s="72" t="s">
        <v>491</v>
      </c>
      <c r="I26" s="89">
        <v>9446</v>
      </c>
      <c r="J26" s="89">
        <v>9429</v>
      </c>
      <c r="K26" s="89">
        <v>9429</v>
      </c>
      <c r="L26" s="205">
        <f t="shared" si="0"/>
        <v>100</v>
      </c>
    </row>
    <row r="27" spans="1:12" ht="14.25" customHeight="1">
      <c r="A27" s="75" t="s">
        <v>455</v>
      </c>
      <c r="B27" s="85">
        <f>SUM(B21:B25)</f>
        <v>14882</v>
      </c>
      <c r="C27" s="85">
        <f>SUM(C21:C25)</f>
        <v>25362</v>
      </c>
      <c r="D27" s="85">
        <f>SUM(D21:D25)</f>
        <v>25362</v>
      </c>
      <c r="E27" s="204">
        <f>D27/C27*100</f>
        <v>100</v>
      </c>
      <c r="F27" s="72"/>
      <c r="G27" s="72"/>
      <c r="H27" s="76" t="s">
        <v>456</v>
      </c>
      <c r="I27" s="91">
        <f>SUM(I21:I26)</f>
        <v>20675</v>
      </c>
      <c r="J27" s="91">
        <f>SUM(J21:J26)</f>
        <v>25436</v>
      </c>
      <c r="K27" s="91">
        <f>SUM(K21:K26)</f>
        <v>24463</v>
      </c>
      <c r="L27" s="206">
        <f t="shared" si="0"/>
        <v>96.17471300518949</v>
      </c>
    </row>
    <row r="28" spans="1:12" ht="19.5" customHeight="1">
      <c r="A28" s="71"/>
      <c r="B28" s="83"/>
      <c r="C28" s="83"/>
      <c r="D28" s="83"/>
      <c r="E28" s="202"/>
      <c r="F28" s="72"/>
      <c r="G28" s="72"/>
      <c r="H28" s="72"/>
      <c r="I28" s="82"/>
      <c r="J28" s="82"/>
      <c r="K28" s="82"/>
      <c r="L28" s="205"/>
    </row>
    <row r="29" spans="1:12" ht="13.5" thickBot="1">
      <c r="A29" s="78" t="s">
        <v>457</v>
      </c>
      <c r="B29" s="88">
        <f>SUM(B17+B27)</f>
        <v>38744</v>
      </c>
      <c r="C29" s="88">
        <f>SUM(C17+C27)</f>
        <v>49253</v>
      </c>
      <c r="D29" s="88">
        <f>SUM(D17+D27)</f>
        <v>49253</v>
      </c>
      <c r="E29" s="203">
        <f>D29/C29*100</f>
        <v>100</v>
      </c>
      <c r="F29" s="79"/>
      <c r="G29" s="79"/>
      <c r="H29" s="80" t="s">
        <v>458</v>
      </c>
      <c r="I29" s="94">
        <f>SUM(I27+I17)</f>
        <v>38744</v>
      </c>
      <c r="J29" s="94">
        <f>SUM(J17+J27)</f>
        <v>49253</v>
      </c>
      <c r="K29" s="94">
        <f>SUM(K17+K27)</f>
        <v>43349</v>
      </c>
      <c r="L29" s="207">
        <f>K29/J29*100</f>
        <v>88.01291291901</v>
      </c>
    </row>
    <row r="30" spans="1:12" ht="12.75">
      <c r="A30" s="51"/>
      <c r="B30" s="51"/>
      <c r="C30" s="51"/>
      <c r="D30" s="51"/>
      <c r="E30" s="81"/>
      <c r="F30" s="51"/>
      <c r="G30" s="51"/>
      <c r="H30" s="51"/>
      <c r="I30" s="51"/>
      <c r="J30" s="51"/>
      <c r="K30" s="51"/>
      <c r="L30" s="81"/>
    </row>
    <row r="31" ht="12.75">
      <c r="L31" s="81"/>
    </row>
    <row r="32" ht="12.75">
      <c r="L32" s="81"/>
    </row>
    <row r="33" ht="12.75">
      <c r="L33" s="81"/>
    </row>
    <row r="34" ht="12.75">
      <c r="L34" s="81"/>
    </row>
    <row r="35" ht="12.75">
      <c r="L35" s="81"/>
    </row>
  </sheetData>
  <sheetProtection/>
  <mergeCells count="14">
    <mergeCell ref="B6:B7"/>
    <mergeCell ref="D6:D7"/>
    <mergeCell ref="E6:E7"/>
    <mergeCell ref="I6:I7"/>
    <mergeCell ref="K6:K7"/>
    <mergeCell ref="L6:L7"/>
    <mergeCell ref="C6:C7"/>
    <mergeCell ref="J6:J7"/>
    <mergeCell ref="B5:E5"/>
    <mergeCell ref="I5:L5"/>
    <mergeCell ref="A2:L2"/>
    <mergeCell ref="A3:L3"/>
    <mergeCell ref="A4:E4"/>
    <mergeCell ref="H4:L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4" r:id="rId1"/>
  <headerFooter>
    <oddHeader>&amp;L&amp;"Times New Roman,Félkövér"&amp;14Fertőboz Község Önkormányzata&amp;C&amp;"Times New Roman,Félkövér"&amp;14 2014.évi Költségvetés
végrehajtása&amp;R6.sz.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37">
      <selection activeCell="A1" sqref="A1:D1"/>
    </sheetView>
  </sheetViews>
  <sheetFormatPr defaultColWidth="9.140625" defaultRowHeight="15"/>
  <cols>
    <col min="1" max="1" width="89.140625" style="0" customWidth="1"/>
    <col min="2" max="2" width="9.140625" style="0" customWidth="1"/>
  </cols>
  <sheetData>
    <row r="1" spans="1:4" ht="15">
      <c r="A1" s="415" t="s">
        <v>783</v>
      </c>
      <c r="B1" s="416"/>
      <c r="C1" s="416"/>
      <c r="D1" s="416"/>
    </row>
    <row r="2" spans="1:4" ht="15">
      <c r="A2" s="366" t="s">
        <v>530</v>
      </c>
      <c r="B2" s="416"/>
      <c r="C2" s="416"/>
      <c r="D2" s="416"/>
    </row>
    <row r="3" spans="1:4" ht="18">
      <c r="A3" s="26"/>
      <c r="B3" s="265"/>
      <c r="C3" s="265"/>
      <c r="D3" s="265"/>
    </row>
    <row r="4" spans="1:4" ht="15">
      <c r="A4" s="3" t="s">
        <v>531</v>
      </c>
      <c r="B4" s="3"/>
      <c r="C4" s="3"/>
      <c r="D4" s="3"/>
    </row>
    <row r="5" spans="1:4" ht="56.25" customHeight="1">
      <c r="A5" s="123" t="s">
        <v>10</v>
      </c>
      <c r="B5" s="266" t="s">
        <v>532</v>
      </c>
      <c r="C5" s="266" t="s">
        <v>533</v>
      </c>
      <c r="D5" s="266" t="s">
        <v>534</v>
      </c>
    </row>
    <row r="6" spans="1:4" ht="18" customHeight="1">
      <c r="A6" s="267" t="s">
        <v>535</v>
      </c>
      <c r="B6" s="268"/>
      <c r="C6" s="268"/>
      <c r="D6" s="268">
        <v>7506</v>
      </c>
    </row>
    <row r="7" spans="1:4" ht="18" customHeight="1">
      <c r="A7" s="267" t="s">
        <v>536</v>
      </c>
      <c r="B7" s="268"/>
      <c r="C7" s="268"/>
      <c r="D7" s="268">
        <v>1538</v>
      </c>
    </row>
    <row r="8" spans="1:4" ht="18" customHeight="1">
      <c r="A8" s="267" t="s">
        <v>537</v>
      </c>
      <c r="B8" s="268"/>
      <c r="C8" s="268"/>
      <c r="D8" s="268">
        <v>2665</v>
      </c>
    </row>
    <row r="9" spans="1:4" ht="24" customHeight="1">
      <c r="A9" s="269" t="s">
        <v>538</v>
      </c>
      <c r="B9" s="270"/>
      <c r="C9" s="270"/>
      <c r="D9" s="270">
        <f>SUM(D6:D8)</f>
        <v>11709</v>
      </c>
    </row>
    <row r="10" spans="1:4" ht="18" customHeight="1">
      <c r="A10" s="267" t="s">
        <v>539</v>
      </c>
      <c r="B10" s="268"/>
      <c r="C10" s="268"/>
      <c r="D10" s="268"/>
    </row>
    <row r="11" spans="1:4" ht="18" customHeight="1">
      <c r="A11" s="267" t="s">
        <v>540</v>
      </c>
      <c r="B11" s="268"/>
      <c r="C11" s="268"/>
      <c r="D11" s="268"/>
    </row>
    <row r="12" spans="1:4" ht="18" customHeight="1">
      <c r="A12" s="269" t="s">
        <v>541</v>
      </c>
      <c r="B12" s="270"/>
      <c r="C12" s="270"/>
      <c r="D12" s="270"/>
    </row>
    <row r="13" spans="1:4" ht="18" customHeight="1">
      <c r="A13" s="267" t="s">
        <v>542</v>
      </c>
      <c r="B13" s="268"/>
      <c r="C13" s="268"/>
      <c r="D13" s="268">
        <v>8404</v>
      </c>
    </row>
    <row r="14" spans="1:4" ht="18" customHeight="1">
      <c r="A14" s="267" t="s">
        <v>543</v>
      </c>
      <c r="B14" s="268"/>
      <c r="C14" s="268"/>
      <c r="D14" s="268">
        <v>86</v>
      </c>
    </row>
    <row r="15" spans="1:4" ht="18" customHeight="1">
      <c r="A15" s="267" t="s">
        <v>544</v>
      </c>
      <c r="B15" s="268"/>
      <c r="C15" s="268"/>
      <c r="D15" s="268">
        <v>206</v>
      </c>
    </row>
    <row r="16" spans="1:4" ht="18" customHeight="1">
      <c r="A16" s="269" t="s">
        <v>545</v>
      </c>
      <c r="B16" s="270"/>
      <c r="C16" s="270"/>
      <c r="D16" s="270">
        <v>8696</v>
      </c>
    </row>
    <row r="17" spans="1:4" ht="18" customHeight="1">
      <c r="A17" s="267" t="s">
        <v>546</v>
      </c>
      <c r="B17" s="268"/>
      <c r="C17" s="268"/>
      <c r="D17" s="268">
        <v>334</v>
      </c>
    </row>
    <row r="18" spans="1:4" ht="18" customHeight="1">
      <c r="A18" s="267" t="s">
        <v>547</v>
      </c>
      <c r="B18" s="268"/>
      <c r="C18" s="268"/>
      <c r="D18" s="268">
        <v>6430</v>
      </c>
    </row>
    <row r="19" spans="1:4" ht="18" customHeight="1">
      <c r="A19" s="267" t="s">
        <v>548</v>
      </c>
      <c r="B19" s="268"/>
      <c r="C19" s="268"/>
      <c r="D19" s="268"/>
    </row>
    <row r="20" spans="1:4" ht="18" customHeight="1">
      <c r="A20" s="267" t="s">
        <v>549</v>
      </c>
      <c r="B20" s="268"/>
      <c r="C20" s="268"/>
      <c r="D20" s="268"/>
    </row>
    <row r="21" spans="1:4" ht="18" customHeight="1">
      <c r="A21" s="269" t="s">
        <v>550</v>
      </c>
      <c r="B21" s="270"/>
      <c r="C21" s="270"/>
      <c r="D21" s="270">
        <v>6764</v>
      </c>
    </row>
    <row r="22" spans="1:4" ht="18" customHeight="1">
      <c r="A22" s="267" t="s">
        <v>551</v>
      </c>
      <c r="B22" s="268"/>
      <c r="C22" s="268"/>
      <c r="D22" s="268">
        <v>3226</v>
      </c>
    </row>
    <row r="23" spans="1:4" ht="18" customHeight="1">
      <c r="A23" s="267" t="s">
        <v>552</v>
      </c>
      <c r="B23" s="268"/>
      <c r="C23" s="268"/>
      <c r="D23" s="268">
        <v>3326</v>
      </c>
    </row>
    <row r="24" spans="1:4" ht="18" customHeight="1">
      <c r="A24" s="267" t="s">
        <v>553</v>
      </c>
      <c r="B24" s="268"/>
      <c r="C24" s="268"/>
      <c r="D24" s="268">
        <v>1477</v>
      </c>
    </row>
    <row r="25" spans="1:4" ht="18" customHeight="1">
      <c r="A25" s="269" t="s">
        <v>554</v>
      </c>
      <c r="B25" s="270"/>
      <c r="C25" s="270"/>
      <c r="D25" s="270">
        <v>8029</v>
      </c>
    </row>
    <row r="26" spans="1:4" ht="18" customHeight="1">
      <c r="A26" s="269" t="s">
        <v>555</v>
      </c>
      <c r="B26" s="270"/>
      <c r="C26" s="270"/>
      <c r="D26" s="270">
        <v>8081</v>
      </c>
    </row>
    <row r="27" spans="1:4" ht="18" customHeight="1">
      <c r="A27" s="269" t="s">
        <v>556</v>
      </c>
      <c r="B27" s="270"/>
      <c r="C27" s="270"/>
      <c r="D27" s="270">
        <v>10807</v>
      </c>
    </row>
    <row r="28" spans="1:4" ht="18" customHeight="1">
      <c r="A28" s="269" t="s">
        <v>557</v>
      </c>
      <c r="B28" s="270"/>
      <c r="C28" s="270"/>
      <c r="D28" s="270">
        <v>-13276</v>
      </c>
    </row>
    <row r="29" spans="1:4" ht="18" customHeight="1">
      <c r="A29" s="267" t="s">
        <v>558</v>
      </c>
      <c r="B29" s="268"/>
      <c r="C29" s="268"/>
      <c r="D29" s="268"/>
    </row>
    <row r="30" spans="1:4" ht="18" customHeight="1">
      <c r="A30" s="267" t="s">
        <v>559</v>
      </c>
      <c r="B30" s="268"/>
      <c r="C30" s="268"/>
      <c r="D30" s="268"/>
    </row>
    <row r="31" spans="1:4" ht="18" customHeight="1">
      <c r="A31" s="267" t="s">
        <v>560</v>
      </c>
      <c r="B31" s="268"/>
      <c r="C31" s="268"/>
      <c r="D31" s="268"/>
    </row>
    <row r="32" spans="1:4" ht="18" customHeight="1">
      <c r="A32" s="267" t="s">
        <v>561</v>
      </c>
      <c r="B32" s="268"/>
      <c r="C32" s="268"/>
      <c r="D32" s="268"/>
    </row>
    <row r="33" spans="1:4" ht="26.25" customHeight="1">
      <c r="A33" s="269" t="s">
        <v>562</v>
      </c>
      <c r="B33" s="270"/>
      <c r="C33" s="270"/>
      <c r="D33" s="270"/>
    </row>
    <row r="34" spans="1:4" ht="18" customHeight="1">
      <c r="A34" s="267" t="s">
        <v>563</v>
      </c>
      <c r="B34" s="268"/>
      <c r="C34" s="268"/>
      <c r="D34" s="268">
        <v>199</v>
      </c>
    </row>
    <row r="35" spans="1:4" ht="18" customHeight="1">
      <c r="A35" s="267" t="s">
        <v>564</v>
      </c>
      <c r="B35" s="268"/>
      <c r="C35" s="268"/>
      <c r="D35" s="268"/>
    </row>
    <row r="36" spans="1:4" ht="18" customHeight="1">
      <c r="A36" s="267" t="s">
        <v>565</v>
      </c>
      <c r="B36" s="268"/>
      <c r="C36" s="268"/>
      <c r="D36" s="268"/>
    </row>
    <row r="37" spans="1:4" ht="18" customHeight="1">
      <c r="A37" s="267" t="s">
        <v>566</v>
      </c>
      <c r="B37" s="268"/>
      <c r="C37" s="268"/>
      <c r="D37" s="268"/>
    </row>
    <row r="38" spans="1:4" ht="18" customHeight="1">
      <c r="A38" s="269" t="s">
        <v>567</v>
      </c>
      <c r="B38" s="270"/>
      <c r="C38" s="270"/>
      <c r="D38" s="270">
        <v>199</v>
      </c>
    </row>
    <row r="39" spans="1:4" ht="18" customHeight="1">
      <c r="A39" s="269" t="s">
        <v>568</v>
      </c>
      <c r="B39" s="270"/>
      <c r="C39" s="270"/>
      <c r="D39" s="270">
        <v>-199</v>
      </c>
    </row>
    <row r="40" spans="1:4" ht="18" customHeight="1">
      <c r="A40" s="269" t="s">
        <v>569</v>
      </c>
      <c r="B40" s="270"/>
      <c r="C40" s="270"/>
      <c r="D40" s="270">
        <v>-13475</v>
      </c>
    </row>
    <row r="41" spans="1:4" ht="18" customHeight="1">
      <c r="A41" s="267" t="s">
        <v>570</v>
      </c>
      <c r="B41" s="268"/>
      <c r="C41" s="268"/>
      <c r="D41" s="268">
        <v>13070</v>
      </c>
    </row>
    <row r="42" spans="1:4" ht="18" customHeight="1">
      <c r="A42" s="267" t="s">
        <v>571</v>
      </c>
      <c r="B42" s="268"/>
      <c r="C42" s="268"/>
      <c r="D42" s="268">
        <v>-2280</v>
      </c>
    </row>
    <row r="43" spans="1:4" ht="18" customHeight="1">
      <c r="A43" s="269" t="s">
        <v>572</v>
      </c>
      <c r="B43" s="270"/>
      <c r="C43" s="270"/>
      <c r="D43" s="270">
        <v>10790</v>
      </c>
    </row>
    <row r="44" spans="1:4" ht="18" customHeight="1">
      <c r="A44" s="269" t="s">
        <v>573</v>
      </c>
      <c r="B44" s="270"/>
      <c r="C44" s="270"/>
      <c r="D44" s="270">
        <v>95</v>
      </c>
    </row>
    <row r="45" spans="1:4" ht="18" customHeight="1">
      <c r="A45" s="269" t="s">
        <v>574</v>
      </c>
      <c r="B45" s="270"/>
      <c r="C45" s="270"/>
      <c r="D45" s="270">
        <v>10695</v>
      </c>
    </row>
    <row r="46" spans="1:4" ht="18" customHeight="1">
      <c r="A46" s="269" t="s">
        <v>575</v>
      </c>
      <c r="B46" s="270"/>
      <c r="C46" s="270"/>
      <c r="D46" s="270">
        <v>-2780</v>
      </c>
    </row>
    <row r="47" ht="18" customHeight="1"/>
    <row r="48" ht="18" customHeight="1"/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1">
      <selection activeCell="B27" sqref="B27"/>
    </sheetView>
  </sheetViews>
  <sheetFormatPr defaultColWidth="9.140625" defaultRowHeight="15"/>
  <cols>
    <col min="1" max="1" width="37.00390625" style="0" customWidth="1"/>
    <col min="2" max="2" width="19.28125" style="0" customWidth="1"/>
    <col min="3" max="3" width="17.140625" style="0" customWidth="1"/>
    <col min="4" max="5" width="12.7109375" style="0" customWidth="1"/>
  </cols>
  <sheetData>
    <row r="1" spans="1:4" ht="15">
      <c r="A1" s="417" t="s">
        <v>767</v>
      </c>
      <c r="B1" s="418"/>
      <c r="C1" s="418"/>
      <c r="D1" s="419"/>
    </row>
    <row r="2" spans="1:4" ht="15">
      <c r="A2" s="351"/>
      <c r="B2" s="352"/>
      <c r="C2" s="352"/>
      <c r="D2" s="353"/>
    </row>
    <row r="3" spans="1:4" ht="15">
      <c r="A3" s="351"/>
      <c r="B3" s="352"/>
      <c r="C3" s="352"/>
      <c r="D3" s="353"/>
    </row>
    <row r="4" spans="1:4" ht="15">
      <c r="A4" s="351"/>
      <c r="B4" s="352"/>
      <c r="C4" s="352"/>
      <c r="D4" s="353"/>
    </row>
    <row r="5" spans="1:4" ht="15">
      <c r="A5" s="351" t="s">
        <v>768</v>
      </c>
      <c r="B5" s="352" t="s">
        <v>769</v>
      </c>
      <c r="C5" s="352" t="s">
        <v>770</v>
      </c>
      <c r="D5" s="353" t="s">
        <v>772</v>
      </c>
    </row>
    <row r="6" spans="1:4" ht="15">
      <c r="A6" s="354"/>
      <c r="B6" s="355"/>
      <c r="C6" s="355">
        <v>0</v>
      </c>
      <c r="D6" s="356"/>
    </row>
    <row r="7" spans="1:4" ht="15">
      <c r="A7" s="360"/>
      <c r="B7" s="361"/>
      <c r="C7" s="361"/>
      <c r="D7" s="361"/>
    </row>
    <row r="8" spans="1:4" ht="15">
      <c r="A8" s="362"/>
      <c r="B8" s="11"/>
      <c r="C8" s="11"/>
      <c r="D8" s="11"/>
    </row>
    <row r="9" spans="1:4" ht="15">
      <c r="A9" s="362"/>
      <c r="B9" s="11"/>
      <c r="C9" s="11"/>
      <c r="D9" s="11"/>
    </row>
    <row r="10" spans="1:4" ht="15">
      <c r="A10" s="362"/>
      <c r="B10" s="11"/>
      <c r="C10" s="11"/>
      <c r="D10" s="11"/>
    </row>
    <row r="11" spans="1:4" ht="15">
      <c r="A11" s="362"/>
      <c r="B11" s="11"/>
      <c r="C11" s="11"/>
      <c r="D11" s="11"/>
    </row>
    <row r="12" spans="1:4" ht="15">
      <c r="A12" s="420" t="s">
        <v>771</v>
      </c>
      <c r="B12" s="421"/>
      <c r="C12" s="11"/>
      <c r="D12" s="11"/>
    </row>
    <row r="13" spans="1:4" ht="15">
      <c r="A13" s="362"/>
      <c r="B13" s="11"/>
      <c r="C13" s="11"/>
      <c r="D13" s="11"/>
    </row>
    <row r="14" spans="1:4" ht="15">
      <c r="A14" s="362"/>
      <c r="B14" s="11"/>
      <c r="C14" s="11"/>
      <c r="D14" s="11"/>
    </row>
    <row r="15" spans="1:4" ht="15">
      <c r="A15" s="349"/>
      <c r="B15" s="350"/>
      <c r="C15" s="362"/>
      <c r="D15" s="11"/>
    </row>
    <row r="16" spans="1:4" ht="15">
      <c r="A16" s="351"/>
      <c r="B16" s="358" t="s">
        <v>773</v>
      </c>
      <c r="C16" s="362"/>
      <c r="D16" s="11"/>
    </row>
    <row r="17" spans="1:4" ht="15">
      <c r="A17" s="357" t="s">
        <v>774</v>
      </c>
      <c r="B17" s="363"/>
      <c r="C17" s="362"/>
      <c r="D17" s="11"/>
    </row>
    <row r="18" spans="1:4" ht="15">
      <c r="A18" s="351" t="s">
        <v>775</v>
      </c>
      <c r="B18" s="359"/>
      <c r="C18" s="362"/>
      <c r="D18" s="11"/>
    </row>
    <row r="19" spans="1:4" ht="15">
      <c r="A19" s="351" t="s">
        <v>776</v>
      </c>
      <c r="B19" s="359"/>
      <c r="C19" s="362"/>
      <c r="D19" s="11"/>
    </row>
    <row r="20" spans="1:4" ht="15">
      <c r="A20" s="357" t="s">
        <v>777</v>
      </c>
      <c r="B20" s="363"/>
      <c r="C20" s="362"/>
      <c r="D20" s="11"/>
    </row>
    <row r="21" spans="1:4" ht="15">
      <c r="A21" s="351" t="s">
        <v>782</v>
      </c>
      <c r="B21" s="364">
        <v>1744</v>
      </c>
      <c r="C21" s="362"/>
      <c r="D21" s="11"/>
    </row>
    <row r="22" spans="1:4" ht="15">
      <c r="A22" s="351" t="s">
        <v>778</v>
      </c>
      <c r="B22" s="353"/>
      <c r="C22" s="362"/>
      <c r="D22" s="11"/>
    </row>
    <row r="23" spans="1:4" ht="15">
      <c r="A23" s="351" t="s">
        <v>779</v>
      </c>
      <c r="B23" s="353"/>
      <c r="C23" s="362"/>
      <c r="D23" s="11"/>
    </row>
    <row r="24" spans="1:4" ht="15">
      <c r="A24" s="351" t="s">
        <v>780</v>
      </c>
      <c r="B24" s="359"/>
      <c r="C24" s="362"/>
      <c r="D24" s="11"/>
    </row>
    <row r="25" spans="1:4" ht="15">
      <c r="A25" s="354" t="s">
        <v>781</v>
      </c>
      <c r="B25" s="356"/>
      <c r="C25" s="362"/>
      <c r="D25" s="11"/>
    </row>
    <row r="31" ht="15">
      <c r="B31" s="348"/>
    </row>
    <row r="34" ht="15">
      <c r="B34" s="348"/>
    </row>
  </sheetData>
  <sheetProtection/>
  <mergeCells count="2">
    <mergeCell ref="A1:D1"/>
    <mergeCell ref="A12:B12"/>
  </mergeCells>
  <printOptions/>
  <pageMargins left="0.7086614173228347" right="0.7086614173228347" top="0.8854166666666666" bottom="0.7480314960629921" header="0.31496062992125984" footer="0.31496062992125984"/>
  <pageSetup horizontalDpi="600" verticalDpi="600" orientation="portrait" paperSize="9" r:id="rId1"/>
  <headerFooter>
    <oddHeader xml:space="preserve">&amp;L&amp;"Times New Roman,Félkövér"&amp;12Fertőboz Község 
Önkormányzata
&amp;C&amp;"-,Félkövér"2014.évi Költségvetés 
végrehajtása&amp;R13. számú m.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0.28125" style="0" customWidth="1"/>
  </cols>
  <sheetData>
    <row r="1" spans="1:8" ht="15">
      <c r="A1" s="415" t="s">
        <v>784</v>
      </c>
      <c r="B1" s="422"/>
      <c r="C1" s="422"/>
      <c r="D1" s="422"/>
      <c r="E1" s="423"/>
      <c r="F1" s="423"/>
      <c r="G1" s="423"/>
      <c r="H1" s="423"/>
    </row>
    <row r="2" spans="1:8" ht="15">
      <c r="A2" s="424" t="s">
        <v>576</v>
      </c>
      <c r="B2" s="425"/>
      <c r="C2" s="425"/>
      <c r="D2" s="425"/>
      <c r="E2" s="425"/>
      <c r="F2" s="425"/>
      <c r="G2" s="425"/>
      <c r="H2" s="425"/>
    </row>
    <row r="4" ht="15">
      <c r="A4" s="3" t="s">
        <v>577</v>
      </c>
    </row>
    <row r="5" spans="1:8" ht="60">
      <c r="A5" s="1" t="s">
        <v>44</v>
      </c>
      <c r="B5" s="2" t="s">
        <v>45</v>
      </c>
      <c r="C5" s="272" t="s">
        <v>578</v>
      </c>
      <c r="D5" s="272" t="s">
        <v>579</v>
      </c>
      <c r="E5" s="272" t="s">
        <v>580</v>
      </c>
      <c r="F5" s="272" t="s">
        <v>581</v>
      </c>
      <c r="G5" s="272" t="s">
        <v>582</v>
      </c>
      <c r="H5" s="272" t="s">
        <v>583</v>
      </c>
    </row>
    <row r="6" spans="1:8" ht="15">
      <c r="A6" s="23" t="s">
        <v>381</v>
      </c>
      <c r="B6" s="24" t="s">
        <v>79</v>
      </c>
      <c r="C6" s="327">
        <v>5868</v>
      </c>
      <c r="D6" s="327">
        <v>6430</v>
      </c>
      <c r="E6" s="327">
        <v>6165</v>
      </c>
      <c r="F6" s="327">
        <v>4461</v>
      </c>
      <c r="G6" s="327">
        <v>4505</v>
      </c>
      <c r="H6" s="327">
        <v>4520</v>
      </c>
    </row>
    <row r="7" spans="1:8" ht="30">
      <c r="A7" s="17" t="s">
        <v>352</v>
      </c>
      <c r="B7" s="24" t="s">
        <v>80</v>
      </c>
      <c r="C7" s="327">
        <v>1571</v>
      </c>
      <c r="D7" s="327">
        <v>1580</v>
      </c>
      <c r="E7" s="327">
        <v>1383</v>
      </c>
      <c r="F7" s="327">
        <v>1277</v>
      </c>
      <c r="G7" s="327">
        <v>1218</v>
      </c>
      <c r="H7" s="327">
        <v>1220</v>
      </c>
    </row>
    <row r="8" spans="1:8" ht="15">
      <c r="A8" s="17" t="s">
        <v>336</v>
      </c>
      <c r="B8" s="24" t="s">
        <v>119</v>
      </c>
      <c r="C8" s="327">
        <v>9298</v>
      </c>
      <c r="D8" s="327">
        <v>10513</v>
      </c>
      <c r="E8" s="327">
        <v>10015</v>
      </c>
      <c r="F8" s="327">
        <v>9195</v>
      </c>
      <c r="G8" s="327">
        <v>10007</v>
      </c>
      <c r="H8" s="327">
        <v>10100</v>
      </c>
    </row>
    <row r="9" spans="1:8" ht="15">
      <c r="A9" s="21" t="s">
        <v>338</v>
      </c>
      <c r="B9" s="24" t="s">
        <v>129</v>
      </c>
      <c r="C9" s="327">
        <v>520</v>
      </c>
      <c r="D9" s="327">
        <v>500</v>
      </c>
      <c r="E9" s="327">
        <v>500</v>
      </c>
      <c r="F9" s="327">
        <v>520</v>
      </c>
      <c r="G9" s="327">
        <v>550</v>
      </c>
      <c r="H9" s="327">
        <v>600</v>
      </c>
    </row>
    <row r="10" spans="1:8" ht="15">
      <c r="A10" s="21" t="s">
        <v>341</v>
      </c>
      <c r="B10" s="24" t="s">
        <v>146</v>
      </c>
      <c r="C10" s="327">
        <v>812</v>
      </c>
      <c r="D10" s="327">
        <v>4794</v>
      </c>
      <c r="E10" s="327">
        <v>823</v>
      </c>
      <c r="F10" s="327">
        <v>1849</v>
      </c>
      <c r="G10" s="327">
        <v>1000</v>
      </c>
      <c r="H10" s="327">
        <v>800</v>
      </c>
    </row>
    <row r="11" spans="1:8" ht="15.75">
      <c r="A11" s="273" t="s">
        <v>1</v>
      </c>
      <c r="B11" s="274"/>
      <c r="C11" s="336">
        <f aca="true" t="shared" si="0" ref="C11:H11">SUM(C6:C10)</f>
        <v>18069</v>
      </c>
      <c r="D11" s="336">
        <f t="shared" si="0"/>
        <v>23817</v>
      </c>
      <c r="E11" s="336">
        <f t="shared" si="0"/>
        <v>18886</v>
      </c>
      <c r="F11" s="336">
        <f t="shared" si="0"/>
        <v>17302</v>
      </c>
      <c r="G11" s="336">
        <f t="shared" si="0"/>
        <v>17280</v>
      </c>
      <c r="H11" s="336">
        <f t="shared" si="0"/>
        <v>17240</v>
      </c>
    </row>
    <row r="12" spans="1:8" ht="15">
      <c r="A12" s="22" t="s">
        <v>342</v>
      </c>
      <c r="B12" s="24" t="s">
        <v>160</v>
      </c>
      <c r="C12" s="327">
        <v>2500</v>
      </c>
      <c r="D12" s="327">
        <v>5320</v>
      </c>
      <c r="E12" s="327">
        <v>5204</v>
      </c>
      <c r="F12" s="327">
        <v>2127</v>
      </c>
      <c r="G12" s="327">
        <v>5000</v>
      </c>
      <c r="H12" s="327">
        <v>4500</v>
      </c>
    </row>
    <row r="13" spans="1:8" ht="15">
      <c r="A13" s="21" t="s">
        <v>343</v>
      </c>
      <c r="B13" s="24" t="s">
        <v>169</v>
      </c>
      <c r="C13" s="327">
        <v>8729</v>
      </c>
      <c r="D13" s="327">
        <v>9787</v>
      </c>
      <c r="E13" s="327">
        <v>8930</v>
      </c>
      <c r="F13" s="327">
        <v>4650</v>
      </c>
      <c r="G13" s="327">
        <v>3000</v>
      </c>
      <c r="H13" s="327">
        <v>3700</v>
      </c>
    </row>
    <row r="14" spans="1:8" ht="15">
      <c r="A14" s="21" t="s">
        <v>344</v>
      </c>
      <c r="B14" s="24" t="s">
        <v>180</v>
      </c>
      <c r="C14" s="327"/>
      <c r="D14" s="327">
        <v>900</v>
      </c>
      <c r="E14" s="327">
        <v>900</v>
      </c>
      <c r="F14" s="327">
        <v>2000</v>
      </c>
      <c r="G14" s="327"/>
      <c r="H14" s="327"/>
    </row>
    <row r="15" spans="1:8" ht="15.75">
      <c r="A15" s="273" t="s">
        <v>0</v>
      </c>
      <c r="B15" s="274"/>
      <c r="C15" s="336">
        <f aca="true" t="shared" si="1" ref="C15:H15">SUM(C12:C14)</f>
        <v>11229</v>
      </c>
      <c r="D15" s="336">
        <f t="shared" si="1"/>
        <v>16007</v>
      </c>
      <c r="E15" s="336">
        <f t="shared" si="1"/>
        <v>15034</v>
      </c>
      <c r="F15" s="336">
        <f t="shared" si="1"/>
        <v>8777</v>
      </c>
      <c r="G15" s="336">
        <f t="shared" si="1"/>
        <v>8000</v>
      </c>
      <c r="H15" s="336">
        <f t="shared" si="1"/>
        <v>8200</v>
      </c>
    </row>
    <row r="16" spans="1:8" ht="15.75">
      <c r="A16" s="275" t="s">
        <v>383</v>
      </c>
      <c r="B16" s="276" t="s">
        <v>181</v>
      </c>
      <c r="C16" s="337">
        <f aca="true" t="shared" si="2" ref="C16:H16">SUM(C15,C11)</f>
        <v>29298</v>
      </c>
      <c r="D16" s="337">
        <f t="shared" si="2"/>
        <v>39824</v>
      </c>
      <c r="E16" s="337">
        <f t="shared" si="2"/>
        <v>33920</v>
      </c>
      <c r="F16" s="337">
        <f t="shared" si="2"/>
        <v>26079</v>
      </c>
      <c r="G16" s="337">
        <f t="shared" si="2"/>
        <v>25280</v>
      </c>
      <c r="H16" s="337">
        <f t="shared" si="2"/>
        <v>25440</v>
      </c>
    </row>
    <row r="17" spans="1:8" ht="25.5">
      <c r="A17" s="278" t="s">
        <v>345</v>
      </c>
      <c r="B17" s="189" t="s">
        <v>186</v>
      </c>
      <c r="C17" s="338">
        <v>9446</v>
      </c>
      <c r="D17" s="338">
        <v>9429</v>
      </c>
      <c r="E17" s="338">
        <v>9429</v>
      </c>
      <c r="F17" s="328"/>
      <c r="G17" s="328"/>
      <c r="H17" s="328"/>
    </row>
    <row r="18" spans="1:8" ht="15">
      <c r="A18" s="8" t="s">
        <v>346</v>
      </c>
      <c r="B18" s="189" t="s">
        <v>192</v>
      </c>
      <c r="C18" s="329"/>
      <c r="D18" s="329"/>
      <c r="E18" s="329"/>
      <c r="F18" s="329"/>
      <c r="G18" s="329"/>
      <c r="H18" s="329"/>
    </row>
    <row r="19" spans="1:8" ht="15">
      <c r="A19" s="279" t="s">
        <v>193</v>
      </c>
      <c r="B19" s="184" t="s">
        <v>194</v>
      </c>
      <c r="C19" s="330"/>
      <c r="D19" s="330"/>
      <c r="E19" s="330"/>
      <c r="F19" s="330"/>
      <c r="G19" s="330"/>
      <c r="H19" s="330"/>
    </row>
    <row r="20" spans="1:8" ht="15">
      <c r="A20" s="279" t="s">
        <v>195</v>
      </c>
      <c r="B20" s="184" t="s">
        <v>196</v>
      </c>
      <c r="C20" s="330"/>
      <c r="D20" s="330"/>
      <c r="E20" s="330"/>
      <c r="F20" s="330"/>
      <c r="G20" s="330"/>
      <c r="H20" s="330"/>
    </row>
    <row r="21" spans="1:8" ht="15">
      <c r="A21" s="8" t="s">
        <v>197</v>
      </c>
      <c r="B21" s="189" t="s">
        <v>198</v>
      </c>
      <c r="C21" s="330"/>
      <c r="D21" s="330"/>
      <c r="E21" s="330"/>
      <c r="F21" s="330"/>
      <c r="G21" s="330"/>
      <c r="H21" s="330"/>
    </row>
    <row r="22" spans="1:8" ht="15">
      <c r="A22" s="279" t="s">
        <v>199</v>
      </c>
      <c r="B22" s="184" t="s">
        <v>200</v>
      </c>
      <c r="C22" s="330"/>
      <c r="D22" s="330"/>
      <c r="E22" s="330"/>
      <c r="F22" s="330"/>
      <c r="G22" s="330"/>
      <c r="H22" s="330"/>
    </row>
    <row r="23" spans="1:8" ht="15">
      <c r="A23" s="279" t="s">
        <v>201</v>
      </c>
      <c r="B23" s="184" t="s">
        <v>202</v>
      </c>
      <c r="C23" s="330"/>
      <c r="D23" s="330"/>
      <c r="E23" s="330"/>
      <c r="F23" s="330"/>
      <c r="G23" s="330"/>
      <c r="H23" s="330"/>
    </row>
    <row r="24" spans="1:8" ht="15">
      <c r="A24" s="279" t="s">
        <v>203</v>
      </c>
      <c r="B24" s="184" t="s">
        <v>204</v>
      </c>
      <c r="C24" s="330"/>
      <c r="D24" s="330"/>
      <c r="E24" s="330"/>
      <c r="F24" s="330"/>
      <c r="G24" s="330"/>
      <c r="H24" s="330"/>
    </row>
    <row r="25" spans="1:8" ht="15">
      <c r="A25" s="16" t="s">
        <v>347</v>
      </c>
      <c r="B25" s="17" t="s">
        <v>205</v>
      </c>
      <c r="C25" s="339">
        <f aca="true" t="shared" si="3" ref="C25:H25">SUM(C17:C24)</f>
        <v>9446</v>
      </c>
      <c r="D25" s="339">
        <f t="shared" si="3"/>
        <v>9429</v>
      </c>
      <c r="E25" s="339">
        <f t="shared" si="3"/>
        <v>9429</v>
      </c>
      <c r="F25" s="339">
        <f t="shared" si="3"/>
        <v>0</v>
      </c>
      <c r="G25" s="339">
        <f t="shared" si="3"/>
        <v>0</v>
      </c>
      <c r="H25" s="339">
        <f t="shared" si="3"/>
        <v>0</v>
      </c>
    </row>
    <row r="26" spans="1:8" ht="15">
      <c r="A26" s="16" t="s">
        <v>350</v>
      </c>
      <c r="B26" s="17" t="s">
        <v>212</v>
      </c>
      <c r="C26" s="329"/>
      <c r="D26" s="329"/>
      <c r="E26" s="329"/>
      <c r="F26" s="329"/>
      <c r="G26" s="329"/>
      <c r="H26" s="329"/>
    </row>
    <row r="27" spans="1:8" ht="30">
      <c r="A27" s="7" t="s">
        <v>213</v>
      </c>
      <c r="B27" s="184" t="s">
        <v>214</v>
      </c>
      <c r="C27" s="331"/>
      <c r="D27" s="331"/>
      <c r="E27" s="331"/>
      <c r="F27" s="331"/>
      <c r="G27" s="331"/>
      <c r="H27" s="331"/>
    </row>
    <row r="28" spans="1:8" ht="15.75">
      <c r="A28" s="280" t="s">
        <v>384</v>
      </c>
      <c r="B28" s="281" t="s">
        <v>215</v>
      </c>
      <c r="C28" s="340">
        <f>SUM(C25)</f>
        <v>9446</v>
      </c>
      <c r="D28" s="340">
        <f>SUM(D25)</f>
        <v>9429</v>
      </c>
      <c r="E28" s="340">
        <v>9429</v>
      </c>
      <c r="F28" s="332"/>
      <c r="G28" s="332"/>
      <c r="H28" s="332"/>
    </row>
    <row r="29" spans="1:8" ht="15.75">
      <c r="A29" s="282" t="s">
        <v>420</v>
      </c>
      <c r="B29" s="283"/>
      <c r="C29" s="341">
        <f aca="true" t="shared" si="4" ref="C29:H29">SUM(C28,C16)</f>
        <v>38744</v>
      </c>
      <c r="D29" s="341">
        <f t="shared" si="4"/>
        <v>49253</v>
      </c>
      <c r="E29" s="341">
        <f t="shared" si="4"/>
        <v>43349</v>
      </c>
      <c r="F29" s="341">
        <f t="shared" si="4"/>
        <v>26079</v>
      </c>
      <c r="G29" s="341">
        <f t="shared" si="4"/>
        <v>25280</v>
      </c>
      <c r="H29" s="341">
        <f t="shared" si="4"/>
        <v>25440</v>
      </c>
    </row>
    <row r="30" spans="1:8" ht="60">
      <c r="A30" s="1" t="s">
        <v>44</v>
      </c>
      <c r="B30" s="2" t="s">
        <v>23</v>
      </c>
      <c r="C30" s="333" t="s">
        <v>578</v>
      </c>
      <c r="D30" s="333" t="s">
        <v>579</v>
      </c>
      <c r="E30" s="333" t="s">
        <v>580</v>
      </c>
      <c r="F30" s="333" t="s">
        <v>581</v>
      </c>
      <c r="G30" s="333" t="s">
        <v>582</v>
      </c>
      <c r="H30" s="333" t="s">
        <v>583</v>
      </c>
    </row>
    <row r="31" spans="1:8" ht="30">
      <c r="A31" s="17" t="s">
        <v>424</v>
      </c>
      <c r="B31" s="22" t="s">
        <v>236</v>
      </c>
      <c r="C31" s="344">
        <v>7555</v>
      </c>
      <c r="D31" s="342">
        <v>8706</v>
      </c>
      <c r="E31" s="342">
        <v>8706</v>
      </c>
      <c r="F31" s="342">
        <v>9106</v>
      </c>
      <c r="G31" s="342">
        <v>8350</v>
      </c>
      <c r="H31" s="342">
        <v>8400</v>
      </c>
    </row>
    <row r="32" spans="1:8" ht="15.75">
      <c r="A32" s="17" t="s">
        <v>428</v>
      </c>
      <c r="B32" s="22" t="s">
        <v>259</v>
      </c>
      <c r="C32" s="344">
        <v>7890</v>
      </c>
      <c r="D32" s="342">
        <v>6302</v>
      </c>
      <c r="E32" s="342">
        <v>6302</v>
      </c>
      <c r="F32" s="342">
        <v>6400</v>
      </c>
      <c r="G32" s="342">
        <v>6450</v>
      </c>
      <c r="H32" s="342">
        <v>6550</v>
      </c>
    </row>
    <row r="33" spans="1:9" ht="15.75">
      <c r="A33" s="21" t="s">
        <v>429</v>
      </c>
      <c r="B33" s="22" t="s">
        <v>274</v>
      </c>
      <c r="C33" s="344">
        <v>6917</v>
      </c>
      <c r="D33" s="342">
        <v>6454</v>
      </c>
      <c r="E33" s="342">
        <v>6454</v>
      </c>
      <c r="F33" s="342">
        <v>7002</v>
      </c>
      <c r="G33" s="342">
        <v>7300</v>
      </c>
      <c r="H33" s="342">
        <v>7450</v>
      </c>
      <c r="I33" s="11"/>
    </row>
    <row r="34" spans="1:9" ht="15.75">
      <c r="A34" s="17" t="s">
        <v>431</v>
      </c>
      <c r="B34" s="22" t="s">
        <v>287</v>
      </c>
      <c r="C34" s="344"/>
      <c r="D34" s="342">
        <v>14</v>
      </c>
      <c r="E34" s="342">
        <v>14</v>
      </c>
      <c r="F34" s="334"/>
      <c r="G34" s="334"/>
      <c r="H34" s="334"/>
      <c r="I34" s="11"/>
    </row>
    <row r="35" spans="1:9" ht="15.75">
      <c r="A35" s="273" t="s">
        <v>1</v>
      </c>
      <c r="B35" s="284"/>
      <c r="C35" s="343">
        <f aca="true" t="shared" si="5" ref="C35:H35">SUM(C31:C34)</f>
        <v>22362</v>
      </c>
      <c r="D35" s="343">
        <f t="shared" si="5"/>
        <v>21476</v>
      </c>
      <c r="E35" s="343">
        <f t="shared" si="5"/>
        <v>21476</v>
      </c>
      <c r="F35" s="343">
        <f t="shared" si="5"/>
        <v>22508</v>
      </c>
      <c r="G35" s="343">
        <f t="shared" si="5"/>
        <v>22100</v>
      </c>
      <c r="H35" s="343">
        <f t="shared" si="5"/>
        <v>22400</v>
      </c>
      <c r="I35" s="347"/>
    </row>
    <row r="36" spans="1:9" ht="30">
      <c r="A36" s="17" t="s">
        <v>425</v>
      </c>
      <c r="B36" s="22" t="s">
        <v>244</v>
      </c>
      <c r="C36" s="342">
        <v>9446</v>
      </c>
      <c r="D36" s="342">
        <v>13070</v>
      </c>
      <c r="E36" s="342">
        <v>13070</v>
      </c>
      <c r="F36" s="334"/>
      <c r="G36" s="334"/>
      <c r="H36" s="334"/>
      <c r="I36" s="11"/>
    </row>
    <row r="37" spans="1:8" ht="15">
      <c r="A37" s="17" t="s">
        <v>430</v>
      </c>
      <c r="B37" s="22" t="s">
        <v>282</v>
      </c>
      <c r="C37" s="334"/>
      <c r="D37" s="342"/>
      <c r="E37" s="342"/>
      <c r="F37" s="334"/>
      <c r="G37" s="334"/>
      <c r="H37" s="334"/>
    </row>
    <row r="38" spans="1:8" ht="15">
      <c r="A38" s="17" t="s">
        <v>433</v>
      </c>
      <c r="B38" s="22" t="s">
        <v>292</v>
      </c>
      <c r="C38" s="334"/>
      <c r="D38" s="342">
        <v>150</v>
      </c>
      <c r="E38" s="342">
        <v>150</v>
      </c>
      <c r="F38" s="334"/>
      <c r="G38" s="334"/>
      <c r="H38" s="334"/>
    </row>
    <row r="39" spans="1:8" ht="15.75">
      <c r="A39" s="273" t="s">
        <v>0</v>
      </c>
      <c r="B39" s="284"/>
      <c r="C39" s="343">
        <f>SUM(C36:C38)</f>
        <v>9446</v>
      </c>
      <c r="D39" s="343">
        <f>SUM(D36:D38)</f>
        <v>13220</v>
      </c>
      <c r="E39" s="343">
        <f>SUM(E36:E38)</f>
        <v>13220</v>
      </c>
      <c r="F39" s="335"/>
      <c r="G39" s="335"/>
      <c r="H39" s="335"/>
    </row>
    <row r="40" spans="1:8" ht="15.75">
      <c r="A40" s="285" t="s">
        <v>432</v>
      </c>
      <c r="B40" s="275" t="s">
        <v>293</v>
      </c>
      <c r="C40" s="345">
        <f aca="true" t="shared" si="6" ref="C40:H40">SUM(C39,C35)</f>
        <v>31808</v>
      </c>
      <c r="D40" s="345">
        <f t="shared" si="6"/>
        <v>34696</v>
      </c>
      <c r="E40" s="345">
        <f t="shared" si="6"/>
        <v>34696</v>
      </c>
      <c r="F40" s="345">
        <f t="shared" si="6"/>
        <v>22508</v>
      </c>
      <c r="G40" s="345">
        <f t="shared" si="6"/>
        <v>22100</v>
      </c>
      <c r="H40" s="345">
        <f t="shared" si="6"/>
        <v>22400</v>
      </c>
    </row>
    <row r="41" spans="1:8" ht="25.5">
      <c r="A41" s="278" t="s">
        <v>434</v>
      </c>
      <c r="B41" s="189" t="s">
        <v>298</v>
      </c>
      <c r="C41" s="334"/>
      <c r="D41" s="342">
        <v>5419</v>
      </c>
      <c r="E41" s="342">
        <v>5419</v>
      </c>
      <c r="F41" s="334"/>
      <c r="G41" s="334"/>
      <c r="H41" s="334"/>
    </row>
    <row r="42" spans="1:8" ht="15">
      <c r="A42" s="8" t="s">
        <v>435</v>
      </c>
      <c r="B42" s="189" t="s">
        <v>305</v>
      </c>
      <c r="C42" s="334"/>
      <c r="D42" s="342"/>
      <c r="E42" s="334"/>
      <c r="F42" s="334"/>
      <c r="G42" s="334"/>
      <c r="H42" s="334"/>
    </row>
    <row r="43" spans="1:8" ht="30">
      <c r="A43" s="184" t="s">
        <v>4</v>
      </c>
      <c r="B43" s="184" t="s">
        <v>306</v>
      </c>
      <c r="C43" s="334"/>
      <c r="D43" s="342"/>
      <c r="E43" s="334"/>
      <c r="F43" s="334"/>
      <c r="G43" s="334"/>
      <c r="H43" s="334"/>
    </row>
    <row r="44" spans="1:8" ht="30">
      <c r="A44" s="184" t="s">
        <v>5</v>
      </c>
      <c r="B44" s="184" t="s">
        <v>306</v>
      </c>
      <c r="C44" s="334"/>
      <c r="D44" s="342"/>
      <c r="E44" s="334"/>
      <c r="F44" s="334"/>
      <c r="G44" s="334"/>
      <c r="H44" s="334"/>
    </row>
    <row r="45" spans="1:8" ht="30">
      <c r="A45" s="184" t="s">
        <v>2</v>
      </c>
      <c r="B45" s="184" t="s">
        <v>307</v>
      </c>
      <c r="C45" s="334"/>
      <c r="D45" s="342"/>
      <c r="E45" s="334"/>
      <c r="F45" s="334"/>
      <c r="G45" s="334"/>
      <c r="H45" s="334"/>
    </row>
    <row r="46" spans="1:8" ht="30">
      <c r="A46" s="184" t="s">
        <v>3</v>
      </c>
      <c r="B46" s="184" t="s">
        <v>307</v>
      </c>
      <c r="C46" s="334"/>
      <c r="D46" s="342"/>
      <c r="E46" s="334"/>
      <c r="F46" s="334"/>
      <c r="G46" s="334"/>
      <c r="H46" s="334"/>
    </row>
    <row r="47" spans="1:8" ht="15">
      <c r="A47" s="189" t="s">
        <v>436</v>
      </c>
      <c r="B47" s="189" t="s">
        <v>308</v>
      </c>
      <c r="C47" s="334"/>
      <c r="D47" s="342">
        <v>8774</v>
      </c>
      <c r="E47" s="342">
        <v>8774</v>
      </c>
      <c r="F47" s="342">
        <v>3571</v>
      </c>
      <c r="G47" s="342">
        <v>3180</v>
      </c>
      <c r="H47" s="342">
        <v>3040</v>
      </c>
    </row>
    <row r="48" spans="1:8" ht="15">
      <c r="A48" s="278" t="s">
        <v>437</v>
      </c>
      <c r="B48" s="189" t="s">
        <v>318</v>
      </c>
      <c r="C48" s="342">
        <v>6936</v>
      </c>
      <c r="D48" s="342">
        <v>364</v>
      </c>
      <c r="E48" s="342">
        <v>364</v>
      </c>
      <c r="F48" s="342"/>
      <c r="G48" s="342"/>
      <c r="H48" s="342"/>
    </row>
    <row r="49" spans="1:8" ht="15">
      <c r="A49" s="8" t="s">
        <v>438</v>
      </c>
      <c r="B49" s="189" t="s">
        <v>326</v>
      </c>
      <c r="C49" s="334"/>
      <c r="D49" s="334"/>
      <c r="E49" s="334"/>
      <c r="F49" s="334"/>
      <c r="G49" s="334"/>
      <c r="H49" s="334"/>
    </row>
    <row r="50" spans="1:8" ht="25.5">
      <c r="A50" s="278" t="s">
        <v>327</v>
      </c>
      <c r="B50" s="189" t="s">
        <v>328</v>
      </c>
      <c r="C50" s="334"/>
      <c r="D50" s="334"/>
      <c r="E50" s="334"/>
      <c r="F50" s="334"/>
      <c r="G50" s="334"/>
      <c r="H50" s="334"/>
    </row>
    <row r="51" spans="1:8" ht="15.75">
      <c r="A51" s="280" t="s">
        <v>439</v>
      </c>
      <c r="B51" s="281" t="s">
        <v>329</v>
      </c>
      <c r="C51" s="345">
        <f>SUM(C48:C50)</f>
        <v>6936</v>
      </c>
      <c r="D51" s="345">
        <f>SUM(D41:D50)</f>
        <v>14557</v>
      </c>
      <c r="E51" s="345">
        <f>SUM(E41:E50)</f>
        <v>14557</v>
      </c>
      <c r="F51" s="345">
        <f>SUM(F41:F50)</f>
        <v>3571</v>
      </c>
      <c r="G51" s="345">
        <f>SUM(G41:G50)</f>
        <v>3180</v>
      </c>
      <c r="H51" s="345">
        <f>SUM(H41:H50)</f>
        <v>3040</v>
      </c>
    </row>
    <row r="52" spans="1:8" ht="15.75">
      <c r="A52" s="282" t="s">
        <v>421</v>
      </c>
      <c r="B52" s="283"/>
      <c r="C52" s="346">
        <f aca="true" t="shared" si="7" ref="C52:H52">SUM(C51+C40)</f>
        <v>38744</v>
      </c>
      <c r="D52" s="346">
        <f t="shared" si="7"/>
        <v>49253</v>
      </c>
      <c r="E52" s="346">
        <f t="shared" si="7"/>
        <v>49253</v>
      </c>
      <c r="F52" s="346">
        <f t="shared" si="7"/>
        <v>26079</v>
      </c>
      <c r="G52" s="346">
        <f t="shared" si="7"/>
        <v>25280</v>
      </c>
      <c r="H52" s="346">
        <f t="shared" si="7"/>
        <v>25440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2015-06-02T11:01:34Z</cp:lastPrinted>
  <dcterms:created xsi:type="dcterms:W3CDTF">2014-01-03T21:48:14Z</dcterms:created>
  <dcterms:modified xsi:type="dcterms:W3CDTF">2015-06-16T11:10:58Z</dcterms:modified>
  <cp:category/>
  <cp:version/>
  <cp:contentType/>
  <cp:contentStatus/>
</cp:coreProperties>
</file>